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FE96A0E0-2456-4CDB-A434-7795FEC83E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i clinic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6" i="2" l="1"/>
  <c r="U26" i="2"/>
  <c r="V25" i="2"/>
  <c r="U25" i="2"/>
  <c r="V24" i="2"/>
  <c r="U24" i="2"/>
  <c r="V23" i="2"/>
  <c r="U23" i="2"/>
  <c r="V22" i="2"/>
  <c r="U22" i="2"/>
  <c r="V21" i="2"/>
  <c r="U21" i="2"/>
  <c r="V20" i="2"/>
  <c r="U20" i="2"/>
  <c r="V19" i="2"/>
  <c r="U19" i="2"/>
  <c r="V18" i="2"/>
  <c r="U18" i="2"/>
  <c r="V17" i="2"/>
  <c r="U17" i="2"/>
  <c r="V16" i="2"/>
  <c r="U16" i="2"/>
  <c r="V15" i="2"/>
  <c r="U15" i="2"/>
  <c r="V14" i="2"/>
  <c r="U14" i="2"/>
  <c r="V13" i="2"/>
  <c r="U13" i="2"/>
  <c r="U2" i="2"/>
  <c r="U5" i="2"/>
  <c r="U12" i="2"/>
  <c r="U6" i="2"/>
  <c r="U3" i="2"/>
  <c r="U4" i="2"/>
  <c r="U7" i="2"/>
  <c r="U11" i="2"/>
  <c r="U10" i="2"/>
  <c r="U9" i="2"/>
  <c r="U8" i="2"/>
  <c r="V6" i="2"/>
  <c r="V3" i="2"/>
  <c r="V4" i="2"/>
  <c r="V7" i="2"/>
  <c r="V11" i="2"/>
  <c r="V10" i="2"/>
  <c r="V9" i="2"/>
  <c r="V8" i="2"/>
  <c r="V2" i="2"/>
  <c r="V5" i="2"/>
  <c r="V12" i="2"/>
</calcChain>
</file>

<file path=xl/sharedStrings.xml><?xml version="1.0" encoding="utf-8"?>
<sst xmlns="http://schemas.openxmlformats.org/spreadsheetml/2006/main" count="348" uniqueCount="80">
  <si>
    <t>DOB</t>
  </si>
  <si>
    <t>F</t>
  </si>
  <si>
    <t>M</t>
  </si>
  <si>
    <t>BRAF
STATUS</t>
  </si>
  <si>
    <t xml:space="preserve">ID </t>
  </si>
  <si>
    <t>sex</t>
  </si>
  <si>
    <t>STAGE</t>
  </si>
  <si>
    <t>M category</t>
  </si>
  <si>
    <t>DATA PD</t>
  </si>
  <si>
    <t>STATUS</t>
  </si>
  <si>
    <t>DATE LAST 
OBSERVATION</t>
  </si>
  <si>
    <t>Treatment 
before</t>
  </si>
  <si>
    <t>Treatment ongoing</t>
  </si>
  <si>
    <t>ALIVE</t>
  </si>
  <si>
    <t>1 dose</t>
  </si>
  <si>
    <t>M0</t>
  </si>
  <si>
    <t>Site of distant metastasis at start: 1 = Soft tissue only;  2 lung +/- soft tissue; 3 = visceral other than lung +/- soft tissue +/- lung</t>
  </si>
  <si>
    <t>T003</t>
  </si>
  <si>
    <t>T005</t>
  </si>
  <si>
    <t>T006</t>
  </si>
  <si>
    <t>T007</t>
  </si>
  <si>
    <t>T008</t>
  </si>
  <si>
    <t>T012</t>
  </si>
  <si>
    <t>T013</t>
  </si>
  <si>
    <t>T014</t>
  </si>
  <si>
    <t>T015</t>
  </si>
  <si>
    <t>T016</t>
  </si>
  <si>
    <t>IV</t>
  </si>
  <si>
    <t>M1C</t>
  </si>
  <si>
    <t>PR</t>
  </si>
  <si>
    <t>/</t>
  </si>
  <si>
    <t>no</t>
  </si>
  <si>
    <t>SD</t>
  </si>
  <si>
    <t>T018</t>
  </si>
  <si>
    <t>LDH at baseline</t>
  </si>
  <si>
    <t>CNS metastases present at start of treatment (yes/no)</t>
  </si>
  <si>
    <t>Treatment 
Post</t>
  </si>
  <si>
    <t>Nivolumab, Ipilimumab</t>
  </si>
  <si>
    <t>PD</t>
  </si>
  <si>
    <t>yes</t>
  </si>
  <si>
    <t>Dabrafenib + Trametinib</t>
  </si>
  <si>
    <t>V600E</t>
  </si>
  <si>
    <t>CR</t>
  </si>
  <si>
    <t>V600K</t>
  </si>
  <si>
    <t>IIIC</t>
  </si>
  <si>
    <t>nivolumab</t>
  </si>
  <si>
    <t>M1D</t>
  </si>
  <si>
    <t>Response at first assessment</t>
  </si>
  <si>
    <t>best Response</t>
  </si>
  <si>
    <t>DEAD</t>
  </si>
  <si>
    <t>M1B</t>
  </si>
  <si>
    <t>M1A</t>
  </si>
  <si>
    <t>PFS (MONTHS)</t>
  </si>
  <si>
    <t>OS (MONTHS)</t>
  </si>
  <si>
    <t>LINE OF TREATMENT</t>
  </si>
  <si>
    <t>pembrolizumab</t>
  </si>
  <si>
    <t>Vemurafenib + Cobimetinib</t>
  </si>
  <si>
    <t>LDH range</t>
  </si>
  <si>
    <t>240-480</t>
  </si>
  <si>
    <t>T021</t>
  </si>
  <si>
    <t>T022</t>
  </si>
  <si>
    <t>NIVOLUMAB</t>
  </si>
  <si>
    <t>T023</t>
  </si>
  <si>
    <t>T024</t>
  </si>
  <si>
    <t>T028</t>
  </si>
  <si>
    <t>135-225</t>
  </si>
  <si>
    <t>pembrolizumab+zometa</t>
  </si>
  <si>
    <t>T030</t>
  </si>
  <si>
    <t>T031</t>
  </si>
  <si>
    <t>YES</t>
  </si>
  <si>
    <t>T033</t>
  </si>
  <si>
    <t>T035</t>
  </si>
  <si>
    <t>T038</t>
  </si>
  <si>
    <t>T040</t>
  </si>
  <si>
    <t>NO</t>
  </si>
  <si>
    <t>T045</t>
  </si>
  <si>
    <t>T046</t>
  </si>
  <si>
    <t>T048</t>
  </si>
  <si>
    <t>Other</t>
  </si>
  <si>
    <t>hypertension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</si>
</sst>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49" fontId="4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14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tabSelected="1" zoomScale="90" zoomScaleNormal="90" workbookViewId="0">
      <selection activeCell="Y7" sqref="Y7"/>
    </sheetView>
  </sheetViews>
  <sheetFormatPr defaultColWidth="35.33203125" defaultRowHeight="13.8" x14ac:dyDescent="0.3"/>
  <cols>
    <col min="1" max="1" width="4.88671875" style="9" bestFit="1" customWidth="1"/>
    <col min="2" max="2" width="10.44140625" style="9" bestFit="1" customWidth="1"/>
    <col min="3" max="3" width="3.5546875" style="9" bestFit="1" customWidth="1"/>
    <col min="4" max="4" width="6.6640625" style="9" bestFit="1" customWidth="1"/>
    <col min="5" max="5" width="7.33203125" style="9" customWidth="1"/>
    <col min="6" max="6" width="9.6640625" style="9" bestFit="1" customWidth="1"/>
    <col min="7" max="7" width="7.6640625" style="9" bestFit="1" customWidth="1"/>
    <col min="8" max="8" width="7.6640625" style="9" customWidth="1"/>
    <col min="9" max="9" width="15.5546875" style="9" bestFit="1" customWidth="1"/>
    <col min="10" max="10" width="14.5546875" style="9" bestFit="1" customWidth="1"/>
    <col min="11" max="11" width="10.5546875" style="9" bestFit="1" customWidth="1"/>
    <col min="12" max="12" width="42.88671875" style="9" bestFit="1" customWidth="1"/>
    <col min="13" max="13" width="22.6640625" style="9" bestFit="1" customWidth="1"/>
    <col min="14" max="14" width="32.109375" style="9" bestFit="1" customWidth="1"/>
    <col min="15" max="15" width="10.44140625" style="9" bestFit="1" customWidth="1"/>
    <col min="16" max="16" width="14.33203125" style="14" bestFit="1" customWidth="1"/>
    <col min="17" max="17" width="12.109375" style="14" bestFit="1" customWidth="1"/>
    <col min="18" max="18" width="10.44140625" style="9" bestFit="1" customWidth="1"/>
    <col min="19" max="19" width="6.6640625" style="9" bestFit="1" customWidth="1"/>
    <col min="20" max="20" width="12.109375" style="9" bestFit="1" customWidth="1"/>
    <col min="21" max="21" width="12.109375" style="18" bestFit="1" customWidth="1"/>
    <col min="22" max="22" width="11.6640625" style="18" bestFit="1" customWidth="1"/>
    <col min="23" max="23" width="41.44140625" style="9" customWidth="1"/>
    <col min="24" max="24" width="11.109375" style="35" customWidth="1"/>
    <col min="25" max="16384" width="35.33203125" style="9"/>
  </cols>
  <sheetData>
    <row r="1" spans="1:24" ht="177.75" customHeight="1" thickBot="1" x14ac:dyDescent="0.35">
      <c r="A1" s="19" t="s">
        <v>4</v>
      </c>
      <c r="B1" s="25" t="s">
        <v>0</v>
      </c>
      <c r="C1" s="26" t="s">
        <v>5</v>
      </c>
      <c r="D1" s="20" t="s">
        <v>3</v>
      </c>
      <c r="E1" s="20" t="s">
        <v>6</v>
      </c>
      <c r="F1" s="27" t="s">
        <v>7</v>
      </c>
      <c r="G1" s="27" t="s">
        <v>34</v>
      </c>
      <c r="H1" s="27" t="s">
        <v>57</v>
      </c>
      <c r="I1" s="28" t="s">
        <v>35</v>
      </c>
      <c r="J1" s="28" t="s">
        <v>16</v>
      </c>
      <c r="K1" s="28" t="s">
        <v>54</v>
      </c>
      <c r="L1" s="28" t="s">
        <v>11</v>
      </c>
      <c r="M1" s="28" t="s">
        <v>36</v>
      </c>
      <c r="N1" s="28" t="s">
        <v>12</v>
      </c>
      <c r="O1" s="21" t="s">
        <v>14</v>
      </c>
      <c r="P1" s="1" t="s">
        <v>47</v>
      </c>
      <c r="Q1" s="1" t="s">
        <v>48</v>
      </c>
      <c r="R1" s="1" t="s">
        <v>8</v>
      </c>
      <c r="S1" s="2" t="s">
        <v>9</v>
      </c>
      <c r="T1" s="3" t="s">
        <v>10</v>
      </c>
      <c r="U1" s="16" t="s">
        <v>52</v>
      </c>
      <c r="V1" s="16" t="s">
        <v>53</v>
      </c>
      <c r="W1" s="22" t="s">
        <v>78</v>
      </c>
    </row>
    <row r="2" spans="1:24" x14ac:dyDescent="0.3">
      <c r="A2" s="29" t="s">
        <v>17</v>
      </c>
      <c r="B2" s="6">
        <v>29600</v>
      </c>
      <c r="C2" s="5" t="s">
        <v>2</v>
      </c>
      <c r="D2" s="5" t="s">
        <v>41</v>
      </c>
      <c r="E2" s="5" t="s">
        <v>44</v>
      </c>
      <c r="F2" s="5" t="s">
        <v>15</v>
      </c>
      <c r="G2" s="5">
        <v>411</v>
      </c>
      <c r="H2" s="5" t="s">
        <v>58</v>
      </c>
      <c r="I2" s="4" t="s">
        <v>31</v>
      </c>
      <c r="J2" s="4">
        <v>1</v>
      </c>
      <c r="K2" s="4">
        <v>1</v>
      </c>
      <c r="L2" s="5" t="s">
        <v>31</v>
      </c>
      <c r="M2" s="4" t="s">
        <v>31</v>
      </c>
      <c r="N2" s="5" t="s">
        <v>40</v>
      </c>
      <c r="O2" s="8">
        <v>42660</v>
      </c>
      <c r="P2" s="4" t="s">
        <v>32</v>
      </c>
      <c r="Q2" s="11" t="s">
        <v>42</v>
      </c>
      <c r="R2" s="5" t="s">
        <v>30</v>
      </c>
      <c r="S2" s="5" t="s">
        <v>13</v>
      </c>
      <c r="T2" s="6">
        <v>43802</v>
      </c>
      <c r="U2" s="17">
        <f>DAYS360(O2,T2,TRUE)/30</f>
        <v>37.533333333333331</v>
      </c>
      <c r="V2" s="17">
        <f t="shared" ref="V2:V26" si="0">DAYS360(O2,T2,TRUE)/30</f>
        <v>37.533333333333331</v>
      </c>
      <c r="W2" s="23"/>
    </row>
    <row r="3" spans="1:24" x14ac:dyDescent="0.3">
      <c r="A3" s="29" t="s">
        <v>18</v>
      </c>
      <c r="B3" s="6">
        <v>16370</v>
      </c>
      <c r="C3" s="5" t="s">
        <v>1</v>
      </c>
      <c r="D3" s="5" t="s">
        <v>41</v>
      </c>
      <c r="E3" s="5" t="s">
        <v>27</v>
      </c>
      <c r="F3" s="5" t="s">
        <v>50</v>
      </c>
      <c r="G3" s="5">
        <v>523</v>
      </c>
      <c r="H3" s="5" t="s">
        <v>58</v>
      </c>
      <c r="I3" s="4" t="s">
        <v>31</v>
      </c>
      <c r="J3" s="4">
        <v>2</v>
      </c>
      <c r="K3" s="4">
        <v>1</v>
      </c>
      <c r="L3" s="5" t="s">
        <v>31</v>
      </c>
      <c r="M3" s="4" t="s">
        <v>31</v>
      </c>
      <c r="N3" s="5" t="s">
        <v>40</v>
      </c>
      <c r="O3" s="6">
        <v>42674</v>
      </c>
      <c r="P3" s="4" t="s">
        <v>32</v>
      </c>
      <c r="Q3" s="11" t="s">
        <v>32</v>
      </c>
      <c r="R3" s="6">
        <v>42888</v>
      </c>
      <c r="S3" s="5" t="s">
        <v>49</v>
      </c>
      <c r="T3" s="6">
        <v>42888</v>
      </c>
      <c r="U3" s="17">
        <f>DAYS360(O3,R3,TRUE)/30</f>
        <v>7.0666666666666664</v>
      </c>
      <c r="V3" s="17">
        <f t="shared" si="0"/>
        <v>7.0666666666666664</v>
      </c>
      <c r="W3" s="23" t="s">
        <v>79</v>
      </c>
    </row>
    <row r="4" spans="1:24" x14ac:dyDescent="0.3">
      <c r="A4" s="29" t="s">
        <v>19</v>
      </c>
      <c r="B4" s="6">
        <v>22294</v>
      </c>
      <c r="C4" s="5" t="s">
        <v>1</v>
      </c>
      <c r="D4" s="5" t="s">
        <v>41</v>
      </c>
      <c r="E4" s="5" t="s">
        <v>27</v>
      </c>
      <c r="F4" s="5" t="s">
        <v>28</v>
      </c>
      <c r="G4" s="5">
        <v>1510</v>
      </c>
      <c r="H4" s="5" t="s">
        <v>58</v>
      </c>
      <c r="I4" s="4" t="s">
        <v>31</v>
      </c>
      <c r="J4" s="4">
        <v>3</v>
      </c>
      <c r="K4" s="4">
        <v>1</v>
      </c>
      <c r="L4" s="5" t="s">
        <v>31</v>
      </c>
      <c r="M4" s="4" t="s">
        <v>31</v>
      </c>
      <c r="N4" s="5" t="s">
        <v>40</v>
      </c>
      <c r="O4" s="6">
        <v>42674</v>
      </c>
      <c r="P4" s="4" t="s">
        <v>29</v>
      </c>
      <c r="Q4" s="11" t="s">
        <v>29</v>
      </c>
      <c r="R4" s="6">
        <v>42898</v>
      </c>
      <c r="S4" s="12" t="s">
        <v>49</v>
      </c>
      <c r="T4" s="13">
        <v>42990</v>
      </c>
      <c r="U4" s="17">
        <f>DAYS360(O4,R4,TRUE)/30</f>
        <v>7.4</v>
      </c>
      <c r="V4" s="17">
        <f t="shared" si="0"/>
        <v>10.4</v>
      </c>
      <c r="W4" s="23"/>
    </row>
    <row r="5" spans="1:24" x14ac:dyDescent="0.3">
      <c r="A5" s="29" t="s">
        <v>20</v>
      </c>
      <c r="B5" s="6">
        <v>15319</v>
      </c>
      <c r="C5" s="5" t="s">
        <v>2</v>
      </c>
      <c r="D5" s="5" t="s">
        <v>43</v>
      </c>
      <c r="E5" s="5" t="s">
        <v>27</v>
      </c>
      <c r="F5" s="5" t="s">
        <v>50</v>
      </c>
      <c r="G5" s="5">
        <v>380</v>
      </c>
      <c r="H5" s="5" t="s">
        <v>58</v>
      </c>
      <c r="I5" s="4" t="s">
        <v>31</v>
      </c>
      <c r="J5" s="4">
        <v>2</v>
      </c>
      <c r="K5" s="4">
        <v>1</v>
      </c>
      <c r="L5" s="5" t="s">
        <v>31</v>
      </c>
      <c r="M5" s="4" t="s">
        <v>31</v>
      </c>
      <c r="N5" s="5" t="s">
        <v>40</v>
      </c>
      <c r="O5" s="6">
        <v>42702</v>
      </c>
      <c r="P5" s="4" t="s">
        <v>32</v>
      </c>
      <c r="Q5" s="11" t="s">
        <v>29</v>
      </c>
      <c r="R5" s="6" t="s">
        <v>30</v>
      </c>
      <c r="S5" s="5" t="s">
        <v>13</v>
      </c>
      <c r="T5" s="6">
        <v>43802</v>
      </c>
      <c r="U5" s="17">
        <f>DAYS360(O5,T5,TRUE)/30</f>
        <v>36.166666666666664</v>
      </c>
      <c r="V5" s="17">
        <f t="shared" si="0"/>
        <v>36.166666666666664</v>
      </c>
      <c r="W5" s="23"/>
    </row>
    <row r="6" spans="1:24" x14ac:dyDescent="0.3">
      <c r="A6" s="29" t="s">
        <v>21</v>
      </c>
      <c r="B6" s="8">
        <v>16295</v>
      </c>
      <c r="C6" s="4" t="s">
        <v>2</v>
      </c>
      <c r="D6" s="5" t="s">
        <v>41</v>
      </c>
      <c r="E6" s="5" t="s">
        <v>27</v>
      </c>
      <c r="F6" s="5" t="s">
        <v>46</v>
      </c>
      <c r="G6" s="5">
        <v>465</v>
      </c>
      <c r="H6" s="5" t="s">
        <v>58</v>
      </c>
      <c r="I6" s="4" t="s">
        <v>39</v>
      </c>
      <c r="J6" s="4">
        <v>3</v>
      </c>
      <c r="K6" s="4">
        <v>1</v>
      </c>
      <c r="L6" s="5" t="s">
        <v>31</v>
      </c>
      <c r="M6" s="4" t="s">
        <v>31</v>
      </c>
      <c r="N6" s="5" t="s">
        <v>40</v>
      </c>
      <c r="O6" s="6">
        <v>42716</v>
      </c>
      <c r="P6" s="4" t="s">
        <v>32</v>
      </c>
      <c r="Q6" s="11" t="s">
        <v>32</v>
      </c>
      <c r="R6" s="6">
        <v>42853</v>
      </c>
      <c r="S6" s="5" t="s">
        <v>49</v>
      </c>
      <c r="T6" s="6">
        <v>42853</v>
      </c>
      <c r="U6" s="17">
        <f t="shared" ref="U6:U11" si="1">DAYS360(O6,R6,TRUE)/30</f>
        <v>4.5333333333333332</v>
      </c>
      <c r="V6" s="17">
        <f t="shared" si="0"/>
        <v>4.5333333333333332</v>
      </c>
      <c r="W6" s="23"/>
    </row>
    <row r="7" spans="1:24" x14ac:dyDescent="0.3">
      <c r="A7" s="30" t="s">
        <v>22</v>
      </c>
      <c r="B7" s="8">
        <v>25260</v>
      </c>
      <c r="C7" s="4" t="s">
        <v>2</v>
      </c>
      <c r="D7" s="5" t="s">
        <v>41</v>
      </c>
      <c r="E7" s="5" t="s">
        <v>27</v>
      </c>
      <c r="F7" s="4" t="s">
        <v>46</v>
      </c>
      <c r="G7" s="4">
        <v>722</v>
      </c>
      <c r="H7" s="5" t="s">
        <v>58</v>
      </c>
      <c r="I7" s="4" t="s">
        <v>39</v>
      </c>
      <c r="J7" s="4">
        <v>3</v>
      </c>
      <c r="K7" s="4">
        <v>1</v>
      </c>
      <c r="L7" s="4" t="s">
        <v>31</v>
      </c>
      <c r="M7" s="7" t="s">
        <v>31</v>
      </c>
      <c r="N7" s="7" t="s">
        <v>56</v>
      </c>
      <c r="O7" s="8">
        <v>42787</v>
      </c>
      <c r="P7" s="4" t="s">
        <v>32</v>
      </c>
      <c r="Q7" s="11" t="s">
        <v>32</v>
      </c>
      <c r="R7" s="8">
        <v>42920</v>
      </c>
      <c r="S7" s="11" t="s">
        <v>49</v>
      </c>
      <c r="T7" s="15">
        <v>42962</v>
      </c>
      <c r="U7" s="17">
        <f t="shared" si="1"/>
        <v>4.4333333333333336</v>
      </c>
      <c r="V7" s="17">
        <f t="shared" si="0"/>
        <v>5.8</v>
      </c>
      <c r="W7" s="4"/>
    </row>
    <row r="8" spans="1:24" x14ac:dyDescent="0.3">
      <c r="A8" s="30" t="s">
        <v>23</v>
      </c>
      <c r="B8" s="8">
        <v>27399</v>
      </c>
      <c r="C8" s="4" t="s">
        <v>1</v>
      </c>
      <c r="D8" s="5" t="s">
        <v>41</v>
      </c>
      <c r="E8" s="5" t="s">
        <v>27</v>
      </c>
      <c r="F8" s="4" t="s">
        <v>51</v>
      </c>
      <c r="G8" s="4">
        <v>250</v>
      </c>
      <c r="H8" s="5" t="s">
        <v>58</v>
      </c>
      <c r="I8" s="4" t="s">
        <v>31</v>
      </c>
      <c r="J8" s="4">
        <v>1</v>
      </c>
      <c r="K8" s="4">
        <v>1</v>
      </c>
      <c r="L8" s="4" t="s">
        <v>31</v>
      </c>
      <c r="M8" s="7"/>
      <c r="N8" s="7" t="s">
        <v>56</v>
      </c>
      <c r="O8" s="8">
        <v>42793</v>
      </c>
      <c r="P8" s="4" t="s">
        <v>29</v>
      </c>
      <c r="Q8" s="11" t="s">
        <v>29</v>
      </c>
      <c r="R8" s="8">
        <v>43411</v>
      </c>
      <c r="S8" s="11" t="s">
        <v>49</v>
      </c>
      <c r="T8" s="15">
        <v>43635</v>
      </c>
      <c r="U8" s="17">
        <f t="shared" si="1"/>
        <v>20.333333333333332</v>
      </c>
      <c r="V8" s="17">
        <f t="shared" si="0"/>
        <v>27.733333333333334</v>
      </c>
      <c r="W8" s="4"/>
    </row>
    <row r="9" spans="1:24" x14ac:dyDescent="0.3">
      <c r="A9" s="30" t="s">
        <v>24</v>
      </c>
      <c r="B9" s="8">
        <v>28885</v>
      </c>
      <c r="C9" s="4" t="s">
        <v>2</v>
      </c>
      <c r="D9" s="5" t="s">
        <v>41</v>
      </c>
      <c r="E9" s="5" t="s">
        <v>27</v>
      </c>
      <c r="F9" s="4" t="s">
        <v>46</v>
      </c>
      <c r="G9" s="4">
        <v>305</v>
      </c>
      <c r="H9" s="5" t="s">
        <v>58</v>
      </c>
      <c r="I9" s="4" t="s">
        <v>39</v>
      </c>
      <c r="J9" s="4">
        <v>3</v>
      </c>
      <c r="K9" s="4">
        <v>1</v>
      </c>
      <c r="L9" s="4" t="s">
        <v>31</v>
      </c>
      <c r="M9" s="7" t="s">
        <v>45</v>
      </c>
      <c r="N9" s="7" t="s">
        <v>56</v>
      </c>
      <c r="O9" s="8">
        <v>42800</v>
      </c>
      <c r="P9" s="4" t="s">
        <v>32</v>
      </c>
      <c r="Q9" s="11" t="s">
        <v>32</v>
      </c>
      <c r="R9" s="8">
        <v>43042</v>
      </c>
      <c r="S9" s="4" t="s">
        <v>49</v>
      </c>
      <c r="T9" s="6">
        <v>43275</v>
      </c>
      <c r="U9" s="17">
        <f t="shared" si="1"/>
        <v>7.9</v>
      </c>
      <c r="V9" s="17">
        <f t="shared" si="0"/>
        <v>15.6</v>
      </c>
      <c r="W9" s="4"/>
    </row>
    <row r="10" spans="1:24" x14ac:dyDescent="0.3">
      <c r="A10" s="30" t="s">
        <v>25</v>
      </c>
      <c r="B10" s="8">
        <v>18415</v>
      </c>
      <c r="C10" s="4" t="s">
        <v>2</v>
      </c>
      <c r="D10" s="5" t="s">
        <v>43</v>
      </c>
      <c r="E10" s="5" t="s">
        <v>27</v>
      </c>
      <c r="F10" s="4" t="s">
        <v>28</v>
      </c>
      <c r="G10" s="4">
        <v>347</v>
      </c>
      <c r="H10" s="5" t="s">
        <v>58</v>
      </c>
      <c r="I10" s="4" t="s">
        <v>31</v>
      </c>
      <c r="J10" s="4">
        <v>3</v>
      </c>
      <c r="K10" s="4">
        <v>1</v>
      </c>
      <c r="L10" s="4" t="s">
        <v>31</v>
      </c>
      <c r="M10" s="7" t="s">
        <v>31</v>
      </c>
      <c r="N10" s="7" t="s">
        <v>56</v>
      </c>
      <c r="O10" s="24">
        <v>42807</v>
      </c>
      <c r="P10" s="4" t="s">
        <v>29</v>
      </c>
      <c r="Q10" s="11" t="s">
        <v>29</v>
      </c>
      <c r="R10" s="8">
        <v>43036</v>
      </c>
      <c r="S10" s="4" t="s">
        <v>49</v>
      </c>
      <c r="T10" s="8">
        <v>43036</v>
      </c>
      <c r="U10" s="17">
        <f t="shared" si="1"/>
        <v>7.5</v>
      </c>
      <c r="V10" s="17">
        <f t="shared" si="0"/>
        <v>7.5</v>
      </c>
      <c r="W10" s="4"/>
    </row>
    <row r="11" spans="1:24" x14ac:dyDescent="0.3">
      <c r="A11" s="30" t="s">
        <v>26</v>
      </c>
      <c r="B11" s="6">
        <v>14286</v>
      </c>
      <c r="C11" s="4" t="s">
        <v>2</v>
      </c>
      <c r="D11" s="5" t="s">
        <v>41</v>
      </c>
      <c r="E11" s="5" t="s">
        <v>27</v>
      </c>
      <c r="F11" s="5" t="s">
        <v>28</v>
      </c>
      <c r="G11" s="5">
        <v>298</v>
      </c>
      <c r="H11" s="5" t="s">
        <v>58</v>
      </c>
      <c r="I11" s="4" t="s">
        <v>31</v>
      </c>
      <c r="J11" s="5">
        <v>3</v>
      </c>
      <c r="K11" s="5">
        <v>1</v>
      </c>
      <c r="L11" s="5" t="s">
        <v>31</v>
      </c>
      <c r="M11" s="7" t="s">
        <v>55</v>
      </c>
      <c r="N11" s="7" t="s">
        <v>56</v>
      </c>
      <c r="O11" s="10">
        <v>42808</v>
      </c>
      <c r="P11" s="4" t="s">
        <v>32</v>
      </c>
      <c r="Q11" s="11" t="s">
        <v>32</v>
      </c>
      <c r="R11" s="6">
        <v>42957</v>
      </c>
      <c r="S11" s="4" t="s">
        <v>13</v>
      </c>
      <c r="T11" s="6">
        <v>43802</v>
      </c>
      <c r="U11" s="17">
        <f t="shared" si="1"/>
        <v>4.8666666666666663</v>
      </c>
      <c r="V11" s="17">
        <f t="shared" si="0"/>
        <v>32.633333333333333</v>
      </c>
      <c r="W11" s="5"/>
    </row>
    <row r="12" spans="1:24" x14ac:dyDescent="0.3">
      <c r="A12" s="31" t="s">
        <v>33</v>
      </c>
      <c r="B12" s="6">
        <v>33547</v>
      </c>
      <c r="C12" s="4" t="s">
        <v>1</v>
      </c>
      <c r="D12" s="5" t="s">
        <v>41</v>
      </c>
      <c r="E12" s="5" t="s">
        <v>27</v>
      </c>
      <c r="F12" s="5" t="s">
        <v>51</v>
      </c>
      <c r="G12" s="5">
        <v>300</v>
      </c>
      <c r="H12" s="5" t="s">
        <v>58</v>
      </c>
      <c r="I12" s="4" t="s">
        <v>31</v>
      </c>
      <c r="J12" s="5">
        <v>1</v>
      </c>
      <c r="K12" s="5">
        <v>1</v>
      </c>
      <c r="L12" s="5" t="s">
        <v>31</v>
      </c>
      <c r="M12" s="4" t="s">
        <v>31</v>
      </c>
      <c r="N12" s="5" t="s">
        <v>40</v>
      </c>
      <c r="O12" s="10">
        <v>42863</v>
      </c>
      <c r="P12" s="4" t="s">
        <v>32</v>
      </c>
      <c r="Q12" s="11" t="s">
        <v>32</v>
      </c>
      <c r="R12" s="5" t="s">
        <v>30</v>
      </c>
      <c r="S12" s="5" t="s">
        <v>13</v>
      </c>
      <c r="T12" s="6">
        <v>43802</v>
      </c>
      <c r="U12" s="17">
        <f>DAYS360(O12,T12,TRUE)/30</f>
        <v>30.833333333333332</v>
      </c>
      <c r="V12" s="17">
        <f t="shared" si="0"/>
        <v>30.833333333333332</v>
      </c>
      <c r="W12" s="4"/>
    </row>
    <row r="13" spans="1:24" s="33" customFormat="1" x14ac:dyDescent="0.3">
      <c r="A13" s="31" t="s">
        <v>59</v>
      </c>
      <c r="B13" s="13">
        <v>19952</v>
      </c>
      <c r="C13" s="11" t="s">
        <v>2</v>
      </c>
      <c r="D13" s="5" t="s">
        <v>41</v>
      </c>
      <c r="E13" s="12" t="s">
        <v>27</v>
      </c>
      <c r="F13" s="12" t="s">
        <v>28</v>
      </c>
      <c r="G13" s="12">
        <v>378</v>
      </c>
      <c r="H13" s="5" t="s">
        <v>58</v>
      </c>
      <c r="I13" s="11"/>
      <c r="J13" s="12"/>
      <c r="K13" s="12"/>
      <c r="L13" s="12" t="s">
        <v>31</v>
      </c>
      <c r="M13" s="32" t="s">
        <v>31</v>
      </c>
      <c r="N13" s="7" t="s">
        <v>56</v>
      </c>
      <c r="O13" s="13">
        <v>42901</v>
      </c>
      <c r="P13" s="11" t="s">
        <v>38</v>
      </c>
      <c r="Q13" s="11" t="s">
        <v>38</v>
      </c>
      <c r="R13" s="13">
        <v>42948</v>
      </c>
      <c r="S13" s="12" t="s">
        <v>49</v>
      </c>
      <c r="T13" s="13">
        <v>42948</v>
      </c>
      <c r="U13" s="17">
        <f>DAYS360(O13,R13,TRUE)/30</f>
        <v>1.5333333333333334</v>
      </c>
      <c r="V13" s="17">
        <f t="shared" si="0"/>
        <v>1.5333333333333334</v>
      </c>
      <c r="W13" s="12"/>
      <c r="X13" s="35"/>
    </row>
    <row r="14" spans="1:24" x14ac:dyDescent="0.3">
      <c r="A14" s="31" t="s">
        <v>60</v>
      </c>
      <c r="B14" s="6">
        <v>22974</v>
      </c>
      <c r="C14" s="4" t="s">
        <v>1</v>
      </c>
      <c r="D14" s="5" t="s">
        <v>41</v>
      </c>
      <c r="E14" s="5" t="s">
        <v>27</v>
      </c>
      <c r="F14" s="5" t="s">
        <v>28</v>
      </c>
      <c r="G14" s="5">
        <v>385</v>
      </c>
      <c r="H14" s="5" t="s">
        <v>58</v>
      </c>
      <c r="I14" s="4" t="s">
        <v>31</v>
      </c>
      <c r="J14" s="5">
        <v>3</v>
      </c>
      <c r="K14" s="5">
        <v>1</v>
      </c>
      <c r="L14" s="5" t="s">
        <v>31</v>
      </c>
      <c r="M14" s="7" t="s">
        <v>61</v>
      </c>
      <c r="N14" s="7" t="s">
        <v>56</v>
      </c>
      <c r="O14" s="6">
        <v>42901</v>
      </c>
      <c r="P14" s="4" t="s">
        <v>32</v>
      </c>
      <c r="Q14" s="11" t="s">
        <v>32</v>
      </c>
      <c r="R14" s="6">
        <v>43170</v>
      </c>
      <c r="S14" s="5" t="s">
        <v>13</v>
      </c>
      <c r="T14" s="6">
        <v>43914</v>
      </c>
      <c r="U14" s="17">
        <f>DAYS360(O14,R14,TRUE)/30</f>
        <v>8.8666666666666671</v>
      </c>
      <c r="V14" s="17">
        <f t="shared" si="0"/>
        <v>33.299999999999997</v>
      </c>
      <c r="W14" s="5"/>
    </row>
    <row r="15" spans="1:24" x14ac:dyDescent="0.3">
      <c r="A15" s="31" t="s">
        <v>62</v>
      </c>
      <c r="B15" s="6">
        <v>25987</v>
      </c>
      <c r="C15" s="4" t="s">
        <v>1</v>
      </c>
      <c r="D15" s="5" t="s">
        <v>43</v>
      </c>
      <c r="E15" s="5" t="s">
        <v>27</v>
      </c>
      <c r="F15" s="5" t="s">
        <v>28</v>
      </c>
      <c r="G15" s="5">
        <v>507</v>
      </c>
      <c r="H15" s="5" t="s">
        <v>58</v>
      </c>
      <c r="I15" s="4" t="s">
        <v>31</v>
      </c>
      <c r="J15" s="5">
        <v>3</v>
      </c>
      <c r="K15" s="5">
        <v>1</v>
      </c>
      <c r="L15" s="5" t="s">
        <v>31</v>
      </c>
      <c r="M15" s="4" t="s">
        <v>55</v>
      </c>
      <c r="N15" s="5" t="s">
        <v>40</v>
      </c>
      <c r="O15" s="6">
        <v>42923</v>
      </c>
      <c r="P15" s="4" t="s">
        <v>38</v>
      </c>
      <c r="Q15" s="11" t="s">
        <v>38</v>
      </c>
      <c r="R15" s="6">
        <v>42984</v>
      </c>
      <c r="S15" s="5" t="s">
        <v>49</v>
      </c>
      <c r="T15" s="34">
        <v>43093</v>
      </c>
      <c r="U15" s="17">
        <f>DAYS360(O15,R15,TRUE)/30</f>
        <v>1.9666666666666666</v>
      </c>
      <c r="V15" s="17">
        <f t="shared" si="0"/>
        <v>5.5666666666666664</v>
      </c>
      <c r="W15" s="5"/>
    </row>
    <row r="16" spans="1:24" x14ac:dyDescent="0.3">
      <c r="A16" s="31" t="s">
        <v>63</v>
      </c>
      <c r="B16" s="6">
        <v>19319</v>
      </c>
      <c r="C16" s="4" t="s">
        <v>2</v>
      </c>
      <c r="D16" s="5" t="s">
        <v>41</v>
      </c>
      <c r="E16" s="5" t="s">
        <v>27</v>
      </c>
      <c r="F16" s="5" t="s">
        <v>28</v>
      </c>
      <c r="G16" s="5">
        <v>2789</v>
      </c>
      <c r="H16" s="5" t="s">
        <v>58</v>
      </c>
      <c r="I16" s="4" t="s">
        <v>31</v>
      </c>
      <c r="J16" s="5">
        <v>3</v>
      </c>
      <c r="K16" s="5">
        <v>1</v>
      </c>
      <c r="L16" s="5" t="s">
        <v>31</v>
      </c>
      <c r="M16" s="7"/>
      <c r="N16" s="7" t="s">
        <v>56</v>
      </c>
      <c r="O16" s="6">
        <v>42929</v>
      </c>
      <c r="P16" s="4" t="s">
        <v>29</v>
      </c>
      <c r="Q16" s="11" t="s">
        <v>29</v>
      </c>
      <c r="R16" s="6">
        <v>43280</v>
      </c>
      <c r="S16" s="12" t="s">
        <v>49</v>
      </c>
      <c r="T16" s="13">
        <v>43332</v>
      </c>
      <c r="U16" s="17">
        <f>DAYS360(O16,R16,TRUE)/30</f>
        <v>11.533333333333333</v>
      </c>
      <c r="V16" s="17">
        <f t="shared" si="0"/>
        <v>13.233333333333333</v>
      </c>
      <c r="W16" s="5"/>
    </row>
    <row r="17" spans="1:23" x14ac:dyDescent="0.3">
      <c r="A17" s="31" t="s">
        <v>64</v>
      </c>
      <c r="B17" s="6">
        <v>24398</v>
      </c>
      <c r="C17" s="5" t="s">
        <v>1</v>
      </c>
      <c r="D17" s="5" t="s">
        <v>41</v>
      </c>
      <c r="E17" s="5" t="s">
        <v>27</v>
      </c>
      <c r="F17" s="5" t="s">
        <v>51</v>
      </c>
      <c r="G17" s="5">
        <v>162</v>
      </c>
      <c r="H17" s="5" t="s">
        <v>65</v>
      </c>
      <c r="I17" s="4" t="s">
        <v>31</v>
      </c>
      <c r="J17" s="5">
        <v>1</v>
      </c>
      <c r="K17" s="5">
        <v>1</v>
      </c>
      <c r="L17" s="5" t="s">
        <v>31</v>
      </c>
      <c r="M17" s="4" t="s">
        <v>66</v>
      </c>
      <c r="N17" s="5" t="s">
        <v>40</v>
      </c>
      <c r="O17" s="6">
        <v>43006</v>
      </c>
      <c r="P17" s="4" t="s">
        <v>32</v>
      </c>
      <c r="Q17" s="11" t="s">
        <v>32</v>
      </c>
      <c r="R17" s="6">
        <v>43846</v>
      </c>
      <c r="S17" s="5" t="s">
        <v>13</v>
      </c>
      <c r="T17" s="6">
        <v>44124</v>
      </c>
      <c r="U17" s="17">
        <f>DAYS360(O17,T17,TRUE)/30</f>
        <v>36.733333333333334</v>
      </c>
      <c r="V17" s="17">
        <f t="shared" si="0"/>
        <v>36.733333333333334</v>
      </c>
      <c r="W17" s="5"/>
    </row>
    <row r="18" spans="1:23" x14ac:dyDescent="0.3">
      <c r="A18" s="31" t="s">
        <v>67</v>
      </c>
      <c r="B18" s="6">
        <v>20051</v>
      </c>
      <c r="C18" s="5" t="s">
        <v>1</v>
      </c>
      <c r="D18" s="5" t="s">
        <v>41</v>
      </c>
      <c r="E18" s="5" t="s">
        <v>27</v>
      </c>
      <c r="F18" s="5" t="s">
        <v>51</v>
      </c>
      <c r="G18" s="5">
        <v>176</v>
      </c>
      <c r="H18" s="5" t="s">
        <v>65</v>
      </c>
      <c r="I18" s="4" t="s">
        <v>31</v>
      </c>
      <c r="J18" s="5">
        <v>1</v>
      </c>
      <c r="K18" s="5">
        <v>1</v>
      </c>
      <c r="L18" s="5" t="s">
        <v>31</v>
      </c>
      <c r="M18" s="4" t="s">
        <v>31</v>
      </c>
      <c r="N18" s="7" t="s">
        <v>56</v>
      </c>
      <c r="O18" s="6">
        <v>43013</v>
      </c>
      <c r="P18" s="4" t="s">
        <v>32</v>
      </c>
      <c r="Q18" s="11" t="s">
        <v>29</v>
      </c>
      <c r="R18" s="5" t="s">
        <v>30</v>
      </c>
      <c r="S18" s="5" t="s">
        <v>13</v>
      </c>
      <c r="T18" s="6">
        <v>43886</v>
      </c>
      <c r="U18" s="17">
        <f>DAYS360(O18,T18,TRUE)/30</f>
        <v>28.666666666666668</v>
      </c>
      <c r="V18" s="17">
        <f t="shared" si="0"/>
        <v>28.666666666666668</v>
      </c>
      <c r="W18" s="5"/>
    </row>
    <row r="19" spans="1:23" x14ac:dyDescent="0.3">
      <c r="A19" s="31" t="s">
        <v>68</v>
      </c>
      <c r="B19" s="6">
        <v>17875</v>
      </c>
      <c r="C19" s="5" t="s">
        <v>2</v>
      </c>
      <c r="D19" s="5" t="s">
        <v>41</v>
      </c>
      <c r="E19" s="5" t="s">
        <v>27</v>
      </c>
      <c r="F19" s="5" t="s">
        <v>46</v>
      </c>
      <c r="G19" s="5">
        <v>350</v>
      </c>
      <c r="H19" s="5" t="s">
        <v>65</v>
      </c>
      <c r="I19" s="4" t="s">
        <v>69</v>
      </c>
      <c r="J19" s="5">
        <v>3</v>
      </c>
      <c r="K19" s="5">
        <v>1</v>
      </c>
      <c r="L19" s="5" t="s">
        <v>31</v>
      </c>
      <c r="M19" s="4" t="s">
        <v>37</v>
      </c>
      <c r="N19" s="7" t="s">
        <v>56</v>
      </c>
      <c r="O19" s="6">
        <v>43039</v>
      </c>
      <c r="P19" s="4" t="s">
        <v>29</v>
      </c>
      <c r="Q19" s="11" t="s">
        <v>29</v>
      </c>
      <c r="R19" s="6">
        <v>43595</v>
      </c>
      <c r="S19" s="5" t="s">
        <v>13</v>
      </c>
      <c r="T19" s="6">
        <v>43886</v>
      </c>
      <c r="U19" s="17">
        <f>DAYS360(O19,R19,TRUE)/30</f>
        <v>18.333333333333332</v>
      </c>
      <c r="V19" s="17">
        <f t="shared" si="0"/>
        <v>27.833333333333332</v>
      </c>
      <c r="W19" s="5"/>
    </row>
    <row r="20" spans="1:23" x14ac:dyDescent="0.3">
      <c r="A20" s="31" t="s">
        <v>70</v>
      </c>
      <c r="B20" s="6">
        <v>21680</v>
      </c>
      <c r="C20" s="5" t="s">
        <v>1</v>
      </c>
      <c r="D20" s="5" t="s">
        <v>41</v>
      </c>
      <c r="E20" s="5" t="s">
        <v>27</v>
      </c>
      <c r="F20" s="5" t="s">
        <v>28</v>
      </c>
      <c r="G20" s="5">
        <v>85</v>
      </c>
      <c r="H20" s="5" t="s">
        <v>65</v>
      </c>
      <c r="I20" s="4" t="s">
        <v>31</v>
      </c>
      <c r="J20" s="5">
        <v>3</v>
      </c>
      <c r="K20" s="5"/>
      <c r="L20" s="5"/>
      <c r="M20" s="4" t="s">
        <v>31</v>
      </c>
      <c r="N20" s="5" t="s">
        <v>40</v>
      </c>
      <c r="O20" s="6">
        <v>43066</v>
      </c>
      <c r="P20" s="4" t="s">
        <v>32</v>
      </c>
      <c r="Q20" s="11" t="s">
        <v>32</v>
      </c>
      <c r="R20" s="5" t="s">
        <v>30</v>
      </c>
      <c r="S20" s="5" t="s">
        <v>13</v>
      </c>
      <c r="T20" s="6">
        <v>44124</v>
      </c>
      <c r="U20" s="17">
        <f>DAYS360(O20,T20,TRUE)/30</f>
        <v>34.766666666666666</v>
      </c>
      <c r="V20" s="17">
        <f t="shared" si="0"/>
        <v>34.766666666666666</v>
      </c>
      <c r="W20" s="5"/>
    </row>
    <row r="21" spans="1:23" x14ac:dyDescent="0.3">
      <c r="A21" s="31" t="s">
        <v>71</v>
      </c>
      <c r="B21" s="6">
        <v>20627</v>
      </c>
      <c r="C21" s="5" t="s">
        <v>1</v>
      </c>
      <c r="D21" s="5" t="s">
        <v>41</v>
      </c>
      <c r="E21" s="5" t="s">
        <v>27</v>
      </c>
      <c r="F21" s="5" t="s">
        <v>46</v>
      </c>
      <c r="G21" s="5">
        <v>235</v>
      </c>
      <c r="H21" s="5" t="s">
        <v>65</v>
      </c>
      <c r="I21" s="4" t="s">
        <v>69</v>
      </c>
      <c r="J21" s="5">
        <v>3</v>
      </c>
      <c r="K21" s="5">
        <v>1</v>
      </c>
      <c r="L21" s="5" t="s">
        <v>31</v>
      </c>
      <c r="M21" s="5" t="s">
        <v>45</v>
      </c>
      <c r="N21" s="5" t="s">
        <v>40</v>
      </c>
      <c r="O21" s="6">
        <v>43115</v>
      </c>
      <c r="P21" s="4" t="s">
        <v>29</v>
      </c>
      <c r="Q21" s="11" t="s">
        <v>29</v>
      </c>
      <c r="R21" s="6">
        <v>43340</v>
      </c>
      <c r="S21" s="12" t="s">
        <v>49</v>
      </c>
      <c r="T21" s="13">
        <v>43422</v>
      </c>
      <c r="U21" s="17">
        <f>DAYS360(O21,R21,TRUE)/30</f>
        <v>7.4333333333333336</v>
      </c>
      <c r="V21" s="17">
        <f t="shared" si="0"/>
        <v>10.1</v>
      </c>
      <c r="W21" s="5"/>
    </row>
    <row r="22" spans="1:23" x14ac:dyDescent="0.3">
      <c r="A22" s="31" t="s">
        <v>72</v>
      </c>
      <c r="B22" s="8">
        <v>29413</v>
      </c>
      <c r="C22" s="5" t="s">
        <v>2</v>
      </c>
      <c r="D22" s="5" t="s">
        <v>41</v>
      </c>
      <c r="E22" s="5" t="s">
        <v>27</v>
      </c>
      <c r="F22" s="5"/>
      <c r="G22" s="5">
        <v>256</v>
      </c>
      <c r="H22" s="5" t="s">
        <v>65</v>
      </c>
      <c r="I22" s="5"/>
      <c r="J22" s="5"/>
      <c r="K22" s="5">
        <v>1</v>
      </c>
      <c r="L22" s="5" t="s">
        <v>31</v>
      </c>
      <c r="M22" s="4" t="s">
        <v>31</v>
      </c>
      <c r="N22" s="5" t="s">
        <v>40</v>
      </c>
      <c r="O22" s="6">
        <v>43213</v>
      </c>
      <c r="P22" s="4" t="s">
        <v>29</v>
      </c>
      <c r="Q22" s="11" t="s">
        <v>42</v>
      </c>
      <c r="R22" s="5" t="s">
        <v>30</v>
      </c>
      <c r="S22" s="5" t="s">
        <v>13</v>
      </c>
      <c r="T22" s="6">
        <v>44097</v>
      </c>
      <c r="U22" s="17">
        <f>DAYS360(O22,T22,TRUE)/30</f>
        <v>29</v>
      </c>
      <c r="V22" s="17">
        <f t="shared" si="0"/>
        <v>29</v>
      </c>
      <c r="W22" s="5"/>
    </row>
    <row r="23" spans="1:23" x14ac:dyDescent="0.3">
      <c r="A23" s="31" t="s">
        <v>73</v>
      </c>
      <c r="B23" s="8">
        <v>25794</v>
      </c>
      <c r="C23" s="5" t="s">
        <v>2</v>
      </c>
      <c r="D23" s="5" t="s">
        <v>41</v>
      </c>
      <c r="E23" s="5" t="s">
        <v>27</v>
      </c>
      <c r="F23" s="5" t="s">
        <v>28</v>
      </c>
      <c r="G23" s="5">
        <v>319</v>
      </c>
      <c r="H23" s="5" t="s">
        <v>65</v>
      </c>
      <c r="I23" s="5" t="s">
        <v>74</v>
      </c>
      <c r="J23" s="5">
        <v>3</v>
      </c>
      <c r="K23" s="5">
        <v>1</v>
      </c>
      <c r="L23" s="5" t="s">
        <v>31</v>
      </c>
      <c r="M23" s="4" t="s">
        <v>37</v>
      </c>
      <c r="N23" s="5" t="s">
        <v>40</v>
      </c>
      <c r="O23" s="6">
        <v>43238</v>
      </c>
      <c r="P23" s="4" t="s">
        <v>32</v>
      </c>
      <c r="Q23" s="11" t="s">
        <v>29</v>
      </c>
      <c r="R23" s="6">
        <v>43647</v>
      </c>
      <c r="S23" s="5" t="s">
        <v>13</v>
      </c>
      <c r="T23" s="6">
        <v>43956</v>
      </c>
      <c r="U23" s="17">
        <f>DAYS360(O23,R23,TRUE)/30</f>
        <v>13.433333333333334</v>
      </c>
      <c r="V23" s="17">
        <f t="shared" si="0"/>
        <v>23.566666666666666</v>
      </c>
      <c r="W23" s="5"/>
    </row>
    <row r="24" spans="1:23" x14ac:dyDescent="0.3">
      <c r="A24" s="31" t="s">
        <v>75</v>
      </c>
      <c r="B24" s="6">
        <v>28301</v>
      </c>
      <c r="C24" s="5" t="s">
        <v>2</v>
      </c>
      <c r="D24" s="5" t="s">
        <v>41</v>
      </c>
      <c r="E24" s="5" t="s">
        <v>27</v>
      </c>
      <c r="F24" s="5" t="s">
        <v>46</v>
      </c>
      <c r="G24" s="5">
        <v>173</v>
      </c>
      <c r="H24" s="5" t="s">
        <v>65</v>
      </c>
      <c r="I24" s="5" t="s">
        <v>39</v>
      </c>
      <c r="J24" s="5">
        <v>3</v>
      </c>
      <c r="K24" s="5">
        <v>1</v>
      </c>
      <c r="L24" s="5" t="s">
        <v>31</v>
      </c>
      <c r="M24" s="4" t="s">
        <v>45</v>
      </c>
      <c r="N24" s="7" t="s">
        <v>56</v>
      </c>
      <c r="O24" s="6">
        <v>43280</v>
      </c>
      <c r="P24" s="4" t="s">
        <v>29</v>
      </c>
      <c r="Q24" s="11" t="s">
        <v>29</v>
      </c>
      <c r="R24" s="6">
        <v>43524</v>
      </c>
      <c r="S24" s="12" t="s">
        <v>49</v>
      </c>
      <c r="T24" s="13">
        <v>43538</v>
      </c>
      <c r="U24" s="17">
        <f>DAYS360(O24,R24,TRUE)/30</f>
        <v>7.9666666666666668</v>
      </c>
      <c r="V24" s="17">
        <f t="shared" si="0"/>
        <v>8.5</v>
      </c>
      <c r="W24" s="5"/>
    </row>
    <row r="25" spans="1:23" x14ac:dyDescent="0.3">
      <c r="A25" s="31" t="s">
        <v>76</v>
      </c>
      <c r="B25" s="6">
        <v>18537</v>
      </c>
      <c r="C25" s="5" t="s">
        <v>1</v>
      </c>
      <c r="D25" s="5" t="s">
        <v>41</v>
      </c>
      <c r="E25" s="5" t="s">
        <v>27</v>
      </c>
      <c r="F25" s="5"/>
      <c r="G25" s="5">
        <v>208</v>
      </c>
      <c r="H25" s="5" t="s">
        <v>65</v>
      </c>
      <c r="I25" s="5"/>
      <c r="J25" s="5"/>
      <c r="K25" s="5"/>
      <c r="L25" s="5"/>
      <c r="M25" s="5" t="s">
        <v>31</v>
      </c>
      <c r="N25" s="5" t="s">
        <v>40</v>
      </c>
      <c r="O25" s="6">
        <v>43287</v>
      </c>
      <c r="P25" s="4" t="s">
        <v>32</v>
      </c>
      <c r="Q25" s="11" t="s">
        <v>29</v>
      </c>
      <c r="R25" s="5" t="s">
        <v>30</v>
      </c>
      <c r="S25" s="5" t="s">
        <v>13</v>
      </c>
      <c r="T25" s="13">
        <v>44094</v>
      </c>
      <c r="U25" s="17">
        <f>DAYS360(O25,T25,TRUE)/30</f>
        <v>26.466666666666665</v>
      </c>
      <c r="V25" s="17">
        <f t="shared" si="0"/>
        <v>26.466666666666665</v>
      </c>
      <c r="W25" s="5"/>
    </row>
    <row r="26" spans="1:23" x14ac:dyDescent="0.3">
      <c r="A26" s="31" t="s">
        <v>77</v>
      </c>
      <c r="B26" s="8">
        <v>24414</v>
      </c>
      <c r="C26" s="5" t="s">
        <v>2</v>
      </c>
      <c r="D26" s="5" t="s">
        <v>41</v>
      </c>
      <c r="E26" s="5" t="s">
        <v>44</v>
      </c>
      <c r="F26" s="5" t="s">
        <v>15</v>
      </c>
      <c r="G26" s="5">
        <v>206</v>
      </c>
      <c r="H26" s="5" t="s">
        <v>65</v>
      </c>
      <c r="I26" s="5" t="s">
        <v>31</v>
      </c>
      <c r="J26" s="5">
        <v>1</v>
      </c>
      <c r="K26" s="5">
        <v>1</v>
      </c>
      <c r="L26" s="5" t="s">
        <v>31</v>
      </c>
      <c r="M26" s="5" t="s">
        <v>31</v>
      </c>
      <c r="N26" s="7" t="s">
        <v>56</v>
      </c>
      <c r="O26" s="6">
        <v>43521</v>
      </c>
      <c r="P26" s="11" t="s">
        <v>29</v>
      </c>
      <c r="Q26" s="11" t="s">
        <v>42</v>
      </c>
      <c r="R26" s="12" t="s">
        <v>30</v>
      </c>
      <c r="S26" s="12" t="s">
        <v>13</v>
      </c>
      <c r="T26" s="13">
        <v>43886</v>
      </c>
      <c r="U26" s="17">
        <f>DAYS360(O26,T26,TRUE)/30</f>
        <v>12</v>
      </c>
      <c r="V26" s="17">
        <f t="shared" si="0"/>
        <v>12</v>
      </c>
      <c r="W26" s="5"/>
    </row>
  </sheetData>
  <sortState xmlns:xlrd2="http://schemas.microsoft.com/office/spreadsheetml/2017/richdata2" ref="A2:W51">
    <sortCondition ref="A1"/>
  </sortState>
  <pageMargins left="0.17" right="0.25" top="0.17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clinici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2022-07-22T09:30:21Z</dcterms:modified>
</cp:coreProperties>
</file>