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manuscript\TB\new submission\Theranostics\revised\"/>
    </mc:Choice>
  </mc:AlternateContent>
  <xr:revisionPtr revIDLastSave="0" documentId="13_ncr:1_{19D0CD1F-FD38-453B-9AA2-69495284E56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All 155 samples" sheetId="17" r:id="rId1"/>
    <sheet name="Positive and negative ratios" sheetId="16" r:id="rId2"/>
    <sheet name="Positivity by ratio cutoff" sheetId="8" r:id="rId3"/>
  </sheets>
  <definedNames>
    <definedName name="_xlnm._FilterDatabase" localSheetId="0" hidden="1">'All 155 samples'!$J$1:$J$165</definedName>
    <definedName name="_xlnm._FilterDatabase" localSheetId="2" hidden="1">'Positivity by ratio cutoff'!$C$1:$C$158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7" l="1"/>
  <c r="N8" i="17"/>
  <c r="O8" i="17" s="1"/>
  <c r="P8" i="17" s="1"/>
  <c r="N9" i="17"/>
  <c r="O9" i="17" s="1"/>
  <c r="P9" i="17" s="1"/>
  <c r="N10" i="17"/>
  <c r="O10" i="17" s="1"/>
  <c r="P10" i="17" s="1"/>
  <c r="Q10" i="17" s="1"/>
  <c r="N11" i="17"/>
  <c r="O11" i="17" s="1"/>
  <c r="P11" i="17" s="1"/>
  <c r="N12" i="17"/>
  <c r="O12" i="17" s="1"/>
  <c r="P12" i="17" s="1"/>
  <c r="N13" i="17"/>
  <c r="O13" i="17" s="1"/>
  <c r="P13" i="17" s="1"/>
  <c r="N14" i="17"/>
  <c r="O14" i="17" s="1"/>
  <c r="P14" i="17" s="1"/>
  <c r="Q14" i="17" s="1"/>
  <c r="N15" i="17"/>
  <c r="N16" i="17"/>
  <c r="O16" i="17" s="1"/>
  <c r="P16" i="17" s="1"/>
  <c r="N17" i="17"/>
  <c r="O17" i="17" s="1"/>
  <c r="P17" i="17" s="1"/>
  <c r="Q17" i="17" s="1"/>
  <c r="N18" i="17"/>
  <c r="O18" i="17" s="1"/>
  <c r="P18" i="17" s="1"/>
  <c r="Q18" i="17" s="1"/>
  <c r="N19" i="17"/>
  <c r="O19" i="17" s="1"/>
  <c r="P19" i="17" s="1"/>
  <c r="Q19" i="17" s="1"/>
  <c r="N20" i="17"/>
  <c r="O20" i="17" s="1"/>
  <c r="P20" i="17" s="1"/>
  <c r="Q20" i="17" s="1"/>
  <c r="N21" i="17"/>
  <c r="O21" i="17" s="1"/>
  <c r="P21" i="17" s="1"/>
  <c r="Q21" i="17" s="1"/>
  <c r="N22" i="17"/>
  <c r="O22" i="17" s="1"/>
  <c r="P22" i="17" s="1"/>
  <c r="N23" i="17"/>
  <c r="O23" i="17" s="1"/>
  <c r="P23" i="17" s="1"/>
  <c r="Q23" i="17" s="1"/>
  <c r="N24" i="17"/>
  <c r="O24" i="17" s="1"/>
  <c r="P24" i="17" s="1"/>
  <c r="N25" i="17"/>
  <c r="O25" i="17" s="1"/>
  <c r="P25" i="17" s="1"/>
  <c r="Q25" i="17" s="1"/>
  <c r="N26" i="17"/>
  <c r="O26" i="17" s="1"/>
  <c r="P26" i="17" s="1"/>
  <c r="Q26" i="17" s="1"/>
  <c r="N27" i="17"/>
  <c r="O27" i="17" s="1"/>
  <c r="P27" i="17" s="1"/>
  <c r="N28" i="17"/>
  <c r="O28" i="17" s="1"/>
  <c r="P28" i="17" s="1"/>
  <c r="Q28" i="17" s="1"/>
  <c r="N29" i="17"/>
  <c r="O29" i="17" s="1"/>
  <c r="P29" i="17" s="1"/>
  <c r="N30" i="17"/>
  <c r="O30" i="17" s="1"/>
  <c r="P30" i="17" s="1"/>
  <c r="Q30" i="17" s="1"/>
  <c r="N31" i="17"/>
  <c r="O31" i="17" s="1"/>
  <c r="P31" i="17" s="1"/>
  <c r="Q31" i="17" s="1"/>
  <c r="N32" i="17"/>
  <c r="O32" i="17" s="1"/>
  <c r="P32" i="17" s="1"/>
  <c r="Q32" i="17" s="1"/>
  <c r="N33" i="17"/>
  <c r="O33" i="17" s="1"/>
  <c r="P33" i="17" s="1"/>
  <c r="Q33" i="17" s="1"/>
  <c r="N34" i="17"/>
  <c r="O34" i="17" s="1"/>
  <c r="P34" i="17" s="1"/>
  <c r="Q34" i="17" s="1"/>
  <c r="N35" i="17"/>
  <c r="O35" i="17" s="1"/>
  <c r="P35" i="17" s="1"/>
  <c r="N36" i="17"/>
  <c r="O36" i="17" s="1"/>
  <c r="P36" i="17" s="1"/>
  <c r="N37" i="17"/>
  <c r="O37" i="17" s="1"/>
  <c r="P37" i="17" s="1"/>
  <c r="Q37" i="17" s="1"/>
  <c r="N38" i="17"/>
  <c r="O38" i="17" s="1"/>
  <c r="P38" i="17" s="1"/>
  <c r="Q38" i="17" s="1"/>
  <c r="N39" i="17"/>
  <c r="O39" i="17" s="1"/>
  <c r="P39" i="17" s="1"/>
  <c r="N40" i="17"/>
  <c r="O40" i="17" s="1"/>
  <c r="P40" i="17" s="1"/>
  <c r="Q40" i="17" s="1"/>
  <c r="N41" i="17"/>
  <c r="O41" i="17" s="1"/>
  <c r="P41" i="17" s="1"/>
  <c r="Q41" i="17" s="1"/>
  <c r="N42" i="17"/>
  <c r="O42" i="17" s="1"/>
  <c r="P42" i="17" s="1"/>
  <c r="N43" i="17"/>
  <c r="O43" i="17" s="1"/>
  <c r="P43" i="17" s="1"/>
  <c r="N44" i="17"/>
  <c r="O44" i="17" s="1"/>
  <c r="P44" i="17" s="1"/>
  <c r="N45" i="17"/>
  <c r="O45" i="17" s="1"/>
  <c r="P45" i="17" s="1"/>
  <c r="Q45" i="17" s="1"/>
  <c r="N46" i="17"/>
  <c r="O46" i="17" s="1"/>
  <c r="P46" i="17" s="1"/>
  <c r="Q46" i="17" s="1"/>
  <c r="N47" i="17"/>
  <c r="O47" i="17" s="1"/>
  <c r="P47" i="17" s="1"/>
  <c r="Q47" i="17" s="1"/>
  <c r="N48" i="17"/>
  <c r="O48" i="17" s="1"/>
  <c r="P48" i="17" s="1"/>
  <c r="N49" i="17"/>
  <c r="O49" i="17" s="1"/>
  <c r="P49" i="17" s="1"/>
  <c r="Q49" i="17" s="1"/>
  <c r="N50" i="17"/>
  <c r="O50" i="17" s="1"/>
  <c r="P50" i="17" s="1"/>
  <c r="N51" i="17"/>
  <c r="O51" i="17" s="1"/>
  <c r="P51" i="17" s="1"/>
  <c r="N52" i="17"/>
  <c r="O52" i="17" s="1"/>
  <c r="P52" i="17" s="1"/>
  <c r="Q52" i="17" s="1"/>
  <c r="N53" i="17"/>
  <c r="O53" i="17" s="1"/>
  <c r="P53" i="17" s="1"/>
  <c r="Q53" i="17" s="1"/>
  <c r="N54" i="17"/>
  <c r="O54" i="17" s="1"/>
  <c r="P54" i="17" s="1"/>
  <c r="Q54" i="17" s="1"/>
  <c r="N55" i="17"/>
  <c r="O55" i="17" s="1"/>
  <c r="P55" i="17" s="1"/>
  <c r="Q55" i="17" s="1"/>
  <c r="N56" i="17"/>
  <c r="O56" i="17" s="1"/>
  <c r="P56" i="17" s="1"/>
  <c r="N57" i="17"/>
  <c r="O57" i="17" s="1"/>
  <c r="P57" i="17" s="1"/>
  <c r="Q57" i="17" s="1"/>
  <c r="N58" i="17"/>
  <c r="O58" i="17" s="1"/>
  <c r="P58" i="17" s="1"/>
  <c r="Q58" i="17" s="1"/>
  <c r="N59" i="17"/>
  <c r="O59" i="17" s="1"/>
  <c r="P59" i="17" s="1"/>
  <c r="N60" i="17"/>
  <c r="O60" i="17" s="1"/>
  <c r="P60" i="17" s="1"/>
  <c r="N61" i="17"/>
  <c r="O61" i="17" s="1"/>
  <c r="P61" i="17" s="1"/>
  <c r="Q61" i="17" s="1"/>
  <c r="N62" i="17"/>
  <c r="O62" i="17" s="1"/>
  <c r="P62" i="17" s="1"/>
  <c r="N63" i="17"/>
  <c r="O63" i="17" s="1"/>
  <c r="P63" i="17" s="1"/>
  <c r="N64" i="17"/>
  <c r="O64" i="17" s="1"/>
  <c r="P64" i="17" s="1"/>
  <c r="Q64" i="17" s="1"/>
  <c r="N65" i="17"/>
  <c r="O65" i="17" s="1"/>
  <c r="P65" i="17" s="1"/>
  <c r="Q65" i="17" s="1"/>
  <c r="N66" i="17"/>
  <c r="O66" i="17" s="1"/>
  <c r="P66" i="17" s="1"/>
  <c r="N67" i="17"/>
  <c r="O67" i="17" s="1"/>
  <c r="P67" i="17" s="1"/>
  <c r="Q67" i="17" s="1"/>
  <c r="N68" i="17"/>
  <c r="O68" i="17" s="1"/>
  <c r="P68" i="17" s="1"/>
  <c r="N69" i="17"/>
  <c r="O69" i="17" s="1"/>
  <c r="P69" i="17" s="1"/>
  <c r="N70" i="17"/>
  <c r="O70" i="17" s="1"/>
  <c r="P70" i="17" s="1"/>
  <c r="Q70" i="17" s="1"/>
  <c r="N71" i="17"/>
  <c r="O71" i="17" s="1"/>
  <c r="P71" i="17" s="1"/>
  <c r="Q71" i="17" s="1"/>
  <c r="N72" i="17"/>
  <c r="O72" i="17" s="1"/>
  <c r="P72" i="17" s="1"/>
  <c r="N73" i="17"/>
  <c r="O73" i="17" s="1"/>
  <c r="P73" i="17" s="1"/>
  <c r="N74" i="17"/>
  <c r="O74" i="17" s="1"/>
  <c r="P74" i="17" s="1"/>
  <c r="Q74" i="17" s="1"/>
  <c r="N75" i="17"/>
  <c r="O75" i="17" s="1"/>
  <c r="P75" i="17" s="1"/>
  <c r="N76" i="17"/>
  <c r="O76" i="17" s="1"/>
  <c r="P76" i="17" s="1"/>
  <c r="N77" i="17"/>
  <c r="O77" i="17" s="1"/>
  <c r="P77" i="17" s="1"/>
  <c r="Q77" i="17" s="1"/>
  <c r="N78" i="17"/>
  <c r="O78" i="17" s="1"/>
  <c r="P78" i="17" s="1"/>
  <c r="Q78" i="17" s="1"/>
  <c r="N79" i="17"/>
  <c r="O79" i="17" s="1"/>
  <c r="P79" i="17" s="1"/>
  <c r="Q79" i="17" s="1"/>
  <c r="N80" i="17"/>
  <c r="O80" i="17" s="1"/>
  <c r="P80" i="17" s="1"/>
  <c r="N81" i="17"/>
  <c r="O81" i="17" s="1"/>
  <c r="P81" i="17" s="1"/>
  <c r="Q81" i="17" s="1"/>
  <c r="N82" i="17"/>
  <c r="O82" i="17" s="1"/>
  <c r="P82" i="17" s="1"/>
  <c r="N83" i="17"/>
  <c r="O83" i="17" s="1"/>
  <c r="P83" i="17" s="1"/>
  <c r="Q83" i="17" s="1"/>
  <c r="N84" i="17"/>
  <c r="O84" i="17" s="1"/>
  <c r="P84" i="17" s="1"/>
  <c r="Q84" i="17" s="1"/>
  <c r="N85" i="17"/>
  <c r="O85" i="17" s="1"/>
  <c r="P85" i="17" s="1"/>
  <c r="N86" i="17"/>
  <c r="O86" i="17" s="1"/>
  <c r="P86" i="17" s="1"/>
  <c r="N87" i="17"/>
  <c r="O87" i="17" s="1"/>
  <c r="P87" i="17" s="1"/>
  <c r="N88" i="17"/>
  <c r="O88" i="17" s="1"/>
  <c r="P88" i="17" s="1"/>
  <c r="Q88" i="17" s="1"/>
  <c r="N89" i="17"/>
  <c r="O89" i="17" s="1"/>
  <c r="P89" i="17" s="1"/>
  <c r="Q89" i="17" s="1"/>
  <c r="N90" i="17"/>
  <c r="O90" i="17" s="1"/>
  <c r="P90" i="17" s="1"/>
  <c r="Q90" i="17" s="1"/>
  <c r="N91" i="17"/>
  <c r="O91" i="17" s="1"/>
  <c r="P91" i="17" s="1"/>
  <c r="Q91" i="17" s="1"/>
  <c r="N92" i="17"/>
  <c r="O92" i="17" s="1"/>
  <c r="P92" i="17" s="1"/>
  <c r="N93" i="17"/>
  <c r="O93" i="17" s="1"/>
  <c r="P93" i="17" s="1"/>
  <c r="Q93" i="17" s="1"/>
  <c r="N94" i="17"/>
  <c r="O94" i="17" s="1"/>
  <c r="P94" i="17" s="1"/>
  <c r="N95" i="17"/>
  <c r="O95" i="17" s="1"/>
  <c r="P95" i="17" s="1"/>
  <c r="N96" i="17"/>
  <c r="O96" i="17" s="1"/>
  <c r="P96" i="17" s="1"/>
  <c r="N97" i="17"/>
  <c r="O97" i="17" s="1"/>
  <c r="P97" i="17" s="1"/>
  <c r="Q97" i="17" s="1"/>
  <c r="N98" i="17"/>
  <c r="O98" i="17" s="1"/>
  <c r="P98" i="17" s="1"/>
  <c r="Q98" i="17" s="1"/>
  <c r="N99" i="17"/>
  <c r="O99" i="17" s="1"/>
  <c r="P99" i="17" s="1"/>
  <c r="N100" i="17"/>
  <c r="O100" i="17" s="1"/>
  <c r="P100" i="17" s="1"/>
  <c r="N101" i="17"/>
  <c r="O101" i="17" s="1"/>
  <c r="P101" i="17" s="1"/>
  <c r="Q101" i="17" s="1"/>
  <c r="N102" i="17"/>
  <c r="O102" i="17" s="1"/>
  <c r="P102" i="17" s="1"/>
  <c r="N103" i="17"/>
  <c r="O103" i="17" s="1"/>
  <c r="P103" i="17" s="1"/>
  <c r="N104" i="17"/>
  <c r="O104" i="17" s="1"/>
  <c r="P104" i="17" s="1"/>
  <c r="Q104" i="17" s="1"/>
  <c r="N105" i="17"/>
  <c r="O105" i="17" s="1"/>
  <c r="P105" i="17" s="1"/>
  <c r="N106" i="17"/>
  <c r="O106" i="17" s="1"/>
  <c r="P106" i="17" s="1"/>
  <c r="N107" i="17"/>
  <c r="O107" i="17" s="1"/>
  <c r="P107" i="17" s="1"/>
  <c r="Q107" i="17" s="1"/>
  <c r="N108" i="17"/>
  <c r="O108" i="17" s="1"/>
  <c r="P108" i="17" s="1"/>
  <c r="Q108" i="17" s="1"/>
  <c r="N109" i="17"/>
  <c r="O109" i="17" s="1"/>
  <c r="P109" i="17" s="1"/>
  <c r="Q109" i="17" s="1"/>
  <c r="N110" i="17"/>
  <c r="O110" i="17" s="1"/>
  <c r="P110" i="17" s="1"/>
  <c r="Q110" i="17" s="1"/>
  <c r="N111" i="17"/>
  <c r="O111" i="17" s="1"/>
  <c r="P111" i="17" s="1"/>
  <c r="Q111" i="17" s="1"/>
  <c r="N112" i="17"/>
  <c r="O112" i="17" s="1"/>
  <c r="P112" i="17" s="1"/>
  <c r="Q112" i="17" s="1"/>
  <c r="N113" i="17"/>
  <c r="O113" i="17" s="1"/>
  <c r="P113" i="17" s="1"/>
  <c r="Q113" i="17" s="1"/>
  <c r="N114" i="17"/>
  <c r="O114" i="17" s="1"/>
  <c r="P114" i="17" s="1"/>
  <c r="Q114" i="17" s="1"/>
  <c r="N115" i="17"/>
  <c r="O115" i="17" s="1"/>
  <c r="P115" i="17" s="1"/>
  <c r="Q115" i="17" s="1"/>
  <c r="N116" i="17"/>
  <c r="O116" i="17" s="1"/>
  <c r="P116" i="17" s="1"/>
  <c r="N117" i="17"/>
  <c r="O117" i="17" s="1"/>
  <c r="P117" i="17" s="1"/>
  <c r="N118" i="17"/>
  <c r="O118" i="17" s="1"/>
  <c r="P118" i="17" s="1"/>
  <c r="N119" i="17"/>
  <c r="O119" i="17" s="1"/>
  <c r="P119" i="17" s="1"/>
  <c r="N120" i="17"/>
  <c r="O120" i="17" s="1"/>
  <c r="P120" i="17" s="1"/>
  <c r="N121" i="17"/>
  <c r="O121" i="17" s="1"/>
  <c r="P121" i="17" s="1"/>
  <c r="N122" i="17"/>
  <c r="O122" i="17" s="1"/>
  <c r="P122" i="17" s="1"/>
  <c r="N123" i="17"/>
  <c r="O123" i="17" s="1"/>
  <c r="P123" i="17" s="1"/>
  <c r="N124" i="17"/>
  <c r="O124" i="17" s="1"/>
  <c r="P124" i="17" s="1"/>
  <c r="N125" i="17"/>
  <c r="O125" i="17" s="1"/>
  <c r="P125" i="17" s="1"/>
  <c r="Q125" i="17" s="1"/>
  <c r="N126" i="17"/>
  <c r="O126" i="17" s="1"/>
  <c r="P126" i="17" s="1"/>
  <c r="Q126" i="17" s="1"/>
  <c r="N127" i="17"/>
  <c r="O127" i="17" s="1"/>
  <c r="P127" i="17" s="1"/>
  <c r="N128" i="17"/>
  <c r="O128" i="17" s="1"/>
  <c r="P128" i="17" s="1"/>
  <c r="N129" i="17"/>
  <c r="O129" i="17" s="1"/>
  <c r="P129" i="17" s="1"/>
  <c r="Q129" i="17" s="1"/>
  <c r="N130" i="17"/>
  <c r="O130" i="17" s="1"/>
  <c r="P130" i="17" s="1"/>
  <c r="Q130" i="17" s="1"/>
  <c r="N131" i="17"/>
  <c r="O131" i="17" s="1"/>
  <c r="P131" i="17" s="1"/>
  <c r="Q131" i="17" s="1"/>
  <c r="N132" i="17"/>
  <c r="O132" i="17" s="1"/>
  <c r="P132" i="17" s="1"/>
  <c r="N133" i="17"/>
  <c r="O133" i="17" s="1"/>
  <c r="P133" i="17" s="1"/>
  <c r="Q133" i="17" s="1"/>
  <c r="N134" i="17"/>
  <c r="O134" i="17" s="1"/>
  <c r="P134" i="17" s="1"/>
  <c r="Q134" i="17" s="1"/>
  <c r="N135" i="17"/>
  <c r="O135" i="17" s="1"/>
  <c r="P135" i="17" s="1"/>
  <c r="Q135" i="17" s="1"/>
  <c r="N136" i="17"/>
  <c r="O136" i="17" s="1"/>
  <c r="P136" i="17" s="1"/>
  <c r="N137" i="17"/>
  <c r="O137" i="17" s="1"/>
  <c r="P137" i="17" s="1"/>
  <c r="Q137" i="17" s="1"/>
  <c r="N138" i="17"/>
  <c r="O138" i="17" s="1"/>
  <c r="P138" i="17" s="1"/>
  <c r="N139" i="17"/>
  <c r="O139" i="17" s="1"/>
  <c r="P139" i="17" s="1"/>
  <c r="Q139" i="17" s="1"/>
  <c r="N140" i="17"/>
  <c r="O140" i="17" s="1"/>
  <c r="P140" i="17" s="1"/>
  <c r="Q140" i="17" s="1"/>
  <c r="N141" i="17"/>
  <c r="O141" i="17" s="1"/>
  <c r="P141" i="17" s="1"/>
  <c r="Q141" i="17" s="1"/>
  <c r="N142" i="17"/>
  <c r="O142" i="17" s="1"/>
  <c r="P142" i="17" s="1"/>
  <c r="Q142" i="17" s="1"/>
  <c r="N143" i="17"/>
  <c r="O143" i="17" s="1"/>
  <c r="P143" i="17" s="1"/>
  <c r="N144" i="17"/>
  <c r="O144" i="17" s="1"/>
  <c r="P144" i="17" s="1"/>
  <c r="N145" i="17"/>
  <c r="O145" i="17" s="1"/>
  <c r="P145" i="17" s="1"/>
  <c r="Q145" i="17" s="1"/>
  <c r="N146" i="17"/>
  <c r="O146" i="17" s="1"/>
  <c r="P146" i="17" s="1"/>
  <c r="Q146" i="17" s="1"/>
  <c r="N147" i="17"/>
  <c r="O147" i="17" s="1"/>
  <c r="P147" i="17" s="1"/>
  <c r="Q147" i="17" s="1"/>
  <c r="N148" i="17"/>
  <c r="O148" i="17" s="1"/>
  <c r="P148" i="17" s="1"/>
  <c r="Q148" i="17" s="1"/>
  <c r="N149" i="17"/>
  <c r="O149" i="17" s="1"/>
  <c r="P149" i="17" s="1"/>
  <c r="N150" i="17"/>
  <c r="O150" i="17" s="1"/>
  <c r="P150" i="17" s="1"/>
  <c r="Q150" i="17" s="1"/>
  <c r="N151" i="17"/>
  <c r="O151" i="17" s="1"/>
  <c r="P151" i="17" s="1"/>
  <c r="Q151" i="17" s="1"/>
  <c r="N152" i="17"/>
  <c r="O152" i="17" s="1"/>
  <c r="P152" i="17" s="1"/>
  <c r="Q152" i="17" s="1"/>
  <c r="N153" i="17"/>
  <c r="O153" i="17" s="1"/>
  <c r="P153" i="17" s="1"/>
  <c r="N154" i="17"/>
  <c r="O154" i="17" s="1"/>
  <c r="P154" i="17" s="1"/>
  <c r="Q154" i="17" s="1"/>
  <c r="N155" i="17"/>
  <c r="O155" i="17" s="1"/>
  <c r="P155" i="17" s="1"/>
  <c r="Q155" i="17" s="1"/>
  <c r="N156" i="17"/>
  <c r="O156" i="17" s="1"/>
  <c r="P156" i="17" s="1"/>
  <c r="N157" i="17"/>
  <c r="O157" i="17" s="1"/>
  <c r="P157" i="17" s="1"/>
  <c r="N158" i="17"/>
  <c r="O158" i="17" s="1"/>
  <c r="P158" i="17" s="1"/>
  <c r="Q158" i="17" s="1"/>
  <c r="N159" i="17"/>
  <c r="O159" i="17" s="1"/>
  <c r="P159" i="17" s="1"/>
  <c r="Q159" i="17" s="1"/>
  <c r="N160" i="17"/>
  <c r="O160" i="17" s="1"/>
  <c r="P160" i="17" s="1"/>
  <c r="Q160" i="17" s="1"/>
  <c r="N6" i="17"/>
  <c r="O6" i="17" s="1"/>
  <c r="P6" i="17" s="1"/>
  <c r="I160" i="17"/>
  <c r="I159" i="17"/>
  <c r="I158" i="17"/>
  <c r="I157" i="17"/>
  <c r="I156" i="17"/>
  <c r="I155" i="17"/>
  <c r="I154" i="17"/>
  <c r="I153" i="17"/>
  <c r="I152" i="17"/>
  <c r="I151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9" i="17"/>
  <c r="I128" i="17"/>
  <c r="I127" i="17"/>
  <c r="I126" i="17"/>
  <c r="I125" i="17"/>
  <c r="I123" i="17"/>
  <c r="I122" i="17"/>
  <c r="I121" i="17"/>
  <c r="I120" i="17"/>
  <c r="I119" i="17"/>
  <c r="I118" i="17"/>
  <c r="I117" i="17"/>
  <c r="I116" i="17"/>
  <c r="I115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O15" i="17"/>
  <c r="P15" i="17" s="1"/>
  <c r="I15" i="17"/>
  <c r="I14" i="17"/>
  <c r="I13" i="17"/>
  <c r="I12" i="17"/>
  <c r="I11" i="17"/>
  <c r="I10" i="17"/>
  <c r="I9" i="17"/>
  <c r="I8" i="17"/>
  <c r="O7" i="17"/>
  <c r="P7" i="17" s="1"/>
  <c r="I7" i="17"/>
  <c r="I6" i="17"/>
</calcChain>
</file>

<file path=xl/sharedStrings.xml><?xml version="1.0" encoding="utf-8"?>
<sst xmlns="http://schemas.openxmlformats.org/spreadsheetml/2006/main" count="1189" uniqueCount="403">
  <si>
    <t>dotp</t>
  </si>
  <si>
    <t>rdotp</t>
  </si>
  <si>
    <t>SNR</t>
  </si>
  <si>
    <t>Positive</t>
  </si>
  <si>
    <t>Negative</t>
  </si>
  <si>
    <t>HIV-TB</t>
  </si>
  <si>
    <t>TB</t>
  </si>
  <si>
    <t>Peak Area of IS peptide</t>
  </si>
  <si>
    <t>Peak Area of Endogenous Peptide</t>
  </si>
  <si>
    <t>Qualification result of CFP10 peptide</t>
  </si>
  <si>
    <t>Day After Treatment</t>
  </si>
  <si>
    <t>Clinical Diagnosis</t>
  </si>
  <si>
    <t xml:space="preserve"> TB</t>
  </si>
  <si>
    <t>Control</t>
  </si>
  <si>
    <t xml:space="preserve">TB </t>
  </si>
  <si>
    <t>≥2.2</t>
  </si>
  <si>
    <t>Criteria for positive signal</t>
  </si>
  <si>
    <t>Peak area ratios for the three sub-groups based on peak features and clinical diagnosis</t>
  </si>
  <si>
    <t>sample size (n)</t>
  </si>
  <si>
    <t>Participant ID</t>
  </si>
  <si>
    <t>Peak features used in this study</t>
  </si>
  <si>
    <t>CFP-10 result based on peak feature criteria</t>
  </si>
  <si>
    <t>CFP-10 peptide epeak area ratio (filled are all ratios &gt;0.048)</t>
  </si>
  <si>
    <t xml:space="preserve">Anti-TB treatment days </t>
  </si>
  <si>
    <t>MRM result of CFP-10 peptide in the 155 samples and their positivity based on two criteria</t>
  </si>
  <si>
    <t>Normalized cross correlation coefficient of endogeneous/IS peptide transitions</t>
  </si>
  <si>
    <t>p value of Pearson correlation in endogeneous/IS peptide transitions after t-test</t>
  </si>
  <si>
    <t xml:space="preserve">Transitions surppassing the cutoff values (Xcorr&gt;0.9, p&lt;0.05) </t>
  </si>
  <si>
    <t>Number of signiificantly correlated transitions</t>
  </si>
  <si>
    <t>y5</t>
  </si>
  <si>
    <t>y6</t>
  </si>
  <si>
    <t>y7</t>
  </si>
  <si>
    <t>y8</t>
  </si>
  <si>
    <t>y9</t>
  </si>
  <si>
    <t>y10</t>
  </si>
  <si>
    <t>y11</t>
  </si>
  <si>
    <t>y5,y6,y7,y9,y10,y11</t>
  </si>
  <si>
    <t>y6,y9,</t>
  </si>
  <si>
    <t>y5,y6,y7,y8,y9,y10,y11</t>
  </si>
  <si>
    <t>y5,y6,y8,y9,y10,y11</t>
  </si>
  <si>
    <t>y5,y8,y11</t>
  </si>
  <si>
    <t>y6,y7,y8,y9,y10,y11</t>
  </si>
  <si>
    <t>y6,y9,y10,y11</t>
  </si>
  <si>
    <t>y6,y7,y8,y9,y11</t>
  </si>
  <si>
    <t>y6,y11</t>
  </si>
  <si>
    <t>y10,y11</t>
  </si>
  <si>
    <t>y8,y11</t>
  </si>
  <si>
    <t>y5,y7,y8,y9,y11</t>
  </si>
  <si>
    <t>y9,y10,y11</t>
  </si>
  <si>
    <t>y5,y7,y8,y9,y10,y11</t>
  </si>
  <si>
    <t>y6,y8,y9,y10,y11</t>
  </si>
  <si>
    <t>y5,y9,y10,y11</t>
  </si>
  <si>
    <t>y7,y8,y10,y11</t>
  </si>
  <si>
    <t>y5,y9,y11</t>
  </si>
  <si>
    <t>y5,y8,y9,y10,y11</t>
  </si>
  <si>
    <t>y5,y11</t>
  </si>
  <si>
    <t>y9,</t>
  </si>
  <si>
    <t>y5,y6,y9,y10,y11</t>
  </si>
  <si>
    <t>y7,y8,y9,y10,y11</t>
  </si>
  <si>
    <t>y5,y6,y7,y8,y10,y11</t>
  </si>
  <si>
    <t>y6,y7,y9,y11</t>
  </si>
  <si>
    <t>y5,y6,y7,y8,y9,y11</t>
  </si>
  <si>
    <t>y7,y8,y11</t>
  </si>
  <si>
    <t xml:space="preserve">Features for authentical peak acceptance </t>
  </si>
  <si>
    <t>Features for noise filtering</t>
  </si>
  <si>
    <t>NA</t>
  </si>
  <si>
    <t>Fraction of significantly negative correlation</t>
  </si>
  <si>
    <t>Sum of significant correlation coefficients</t>
  </si>
  <si>
    <t>No. significantly positive correlation</t>
  </si>
  <si>
    <t>No. significantly negative correlation</t>
  </si>
  <si>
    <t>y5,y8,y9</t>
  </si>
  <si>
    <t>y8,y9</t>
  </si>
  <si>
    <t>y6,y7</t>
  </si>
  <si>
    <t>y6,y9</t>
  </si>
  <si>
    <t>y6,y8,y9</t>
  </si>
  <si>
    <t>y6,y8,y9,y10</t>
  </si>
  <si>
    <t>y5,y6,y9</t>
  </si>
  <si>
    <t>y5,y6,y8,y9,y10</t>
  </si>
  <si>
    <t>y5,y6,y7,y8,y9,y10</t>
  </si>
  <si>
    <t>y5,y6,y8</t>
  </si>
  <si>
    <t>y8,y10</t>
  </si>
  <si>
    <t>y5,y9</t>
  </si>
  <si>
    <t>y5,y8,y9,y10</t>
  </si>
  <si>
    <t>y5,y6,y9,y10</t>
  </si>
  <si>
    <t>y9,y10</t>
  </si>
  <si>
    <t>y6,y10</t>
  </si>
  <si>
    <t>y5,y6,y8,y9</t>
  </si>
  <si>
    <t>y5,y7,y9,y10</t>
  </si>
  <si>
    <t>y5,y7,y10</t>
  </si>
  <si>
    <t>y5,y7,y8,y9,y10</t>
  </si>
  <si>
    <t>y5,y7,y9</t>
  </si>
  <si>
    <t>y5,y7,y8</t>
  </si>
  <si>
    <t>y5,y7</t>
  </si>
  <si>
    <t>y6,y7,y10</t>
  </si>
  <si>
    <t>y7,y9</t>
  </si>
  <si>
    <t>y8,y9,y10</t>
  </si>
  <si>
    <t>y6,y8,y10</t>
  </si>
  <si>
    <t>&gt;1.58</t>
  </si>
  <si>
    <t>&lt;0.22</t>
  </si>
  <si>
    <t>&gt;0.9</t>
  </si>
  <si>
    <t>&lt;0.05</t>
  </si>
  <si>
    <t>LOG10 Peak Area Ratio</t>
  </si>
  <si>
    <t>log10 CFP-10 concentration</t>
  </si>
  <si>
    <t>CFP-10 (pM)</t>
  </si>
  <si>
    <t>Average IS peptide peak area</t>
  </si>
  <si>
    <t>Adjusted Peak Area Ratio</t>
  </si>
  <si>
    <t>Quantification result of CFP-10 peptide based on average of heavy internal standard peptide peak area in calibration standards and the equation log10 Concentration of CFP-10=(log10 Peak Area Ratio+1.4695)/0.9093</t>
  </si>
  <si>
    <t>≥0.71</t>
  </si>
  <si>
    <t>≥0.79</t>
  </si>
  <si>
    <t>Sample ID</t>
  </si>
  <si>
    <t>ABAB</t>
  </si>
  <si>
    <t>ABAMA</t>
  </si>
  <si>
    <t>ABWAE</t>
  </si>
  <si>
    <t>ACNIC</t>
  </si>
  <si>
    <t>ADD</t>
  </si>
  <si>
    <t>ADEZE</t>
  </si>
  <si>
    <t>ADMIST</t>
  </si>
  <si>
    <t>AGUCAR</t>
  </si>
  <si>
    <t>AGUCAR3</t>
  </si>
  <si>
    <t>ALMAJA</t>
  </si>
  <si>
    <t>ANNI</t>
  </si>
  <si>
    <t>ARBLU</t>
  </si>
  <si>
    <t>AZMUS</t>
  </si>
  <si>
    <t>BALIL</t>
  </si>
  <si>
    <t>BAMIMA</t>
  </si>
  <si>
    <t>BAMIMA6</t>
  </si>
  <si>
    <t>BANMO</t>
  </si>
  <si>
    <t>BAPEPA</t>
  </si>
  <si>
    <t>BOALIN</t>
  </si>
  <si>
    <t>BORSA</t>
  </si>
  <si>
    <t>BORSA4</t>
  </si>
  <si>
    <t>BOSAR</t>
  </si>
  <si>
    <t>BRAMAR</t>
  </si>
  <si>
    <t>BUVAS</t>
  </si>
  <si>
    <t>CABSHA</t>
  </si>
  <si>
    <t>CADUA</t>
  </si>
  <si>
    <t>CANPAT</t>
  </si>
  <si>
    <t>CANPAT3</t>
  </si>
  <si>
    <t>CAPMA</t>
  </si>
  <si>
    <t>CHAHA</t>
  </si>
  <si>
    <t>CHITER14</t>
  </si>
  <si>
    <t>CIAMAR</t>
  </si>
  <si>
    <t>CIAMAR4</t>
  </si>
  <si>
    <t>CIFAB</t>
  </si>
  <si>
    <t>CIOAL</t>
  </si>
  <si>
    <t>CIYAMO</t>
  </si>
  <si>
    <t>COCRIS</t>
  </si>
  <si>
    <t>COMANT</t>
  </si>
  <si>
    <t>COMAR</t>
  </si>
  <si>
    <t>CURIL</t>
  </si>
  <si>
    <t>DAMIAL</t>
  </si>
  <si>
    <t>DIALU</t>
  </si>
  <si>
    <t>DILUCE</t>
  </si>
  <si>
    <t>DILUCE3</t>
  </si>
  <si>
    <t>DOMIJU</t>
  </si>
  <si>
    <t>EVENI</t>
  </si>
  <si>
    <t>FANSE</t>
  </si>
  <si>
    <t>FIGIA7</t>
  </si>
  <si>
    <t>FLOFI</t>
  </si>
  <si>
    <t>GAMOEL2</t>
  </si>
  <si>
    <t>GEBS</t>
  </si>
  <si>
    <t>GEBS3</t>
  </si>
  <si>
    <t>GENIC</t>
  </si>
  <si>
    <t>GERFA</t>
  </si>
  <si>
    <t>GETHA</t>
  </si>
  <si>
    <t>GOCEMA</t>
  </si>
  <si>
    <t>GOLDE34</t>
  </si>
  <si>
    <t>GUAGI3</t>
  </si>
  <si>
    <t>GUEGA</t>
  </si>
  <si>
    <t>GUGE</t>
  </si>
  <si>
    <t>HOROEL</t>
  </si>
  <si>
    <t>IGHEO</t>
  </si>
  <si>
    <t>IONED</t>
  </si>
  <si>
    <t>KEDOMA</t>
  </si>
  <si>
    <t>KEMMA</t>
  </si>
  <si>
    <t>KUHUS</t>
  </si>
  <si>
    <t>LAGON</t>
  </si>
  <si>
    <t>LAGON5</t>
  </si>
  <si>
    <t>LAMGIA</t>
  </si>
  <si>
    <t>LATSI</t>
  </si>
  <si>
    <t>LIIDOA2</t>
  </si>
  <si>
    <t>LUMACO</t>
  </si>
  <si>
    <t>LUMACO3</t>
  </si>
  <si>
    <t>LUTIGE</t>
  </si>
  <si>
    <t>MAGAMA</t>
  </si>
  <si>
    <t>MATSTE</t>
  </si>
  <si>
    <t>MEAAL</t>
  </si>
  <si>
    <t>MEAAL4</t>
  </si>
  <si>
    <t>MESUC</t>
  </si>
  <si>
    <t>MICAIO</t>
  </si>
  <si>
    <t>MIDAFL</t>
  </si>
  <si>
    <t>MIOV</t>
  </si>
  <si>
    <t>MOABA</t>
  </si>
  <si>
    <t>MUADRA</t>
  </si>
  <si>
    <t>MUION</t>
  </si>
  <si>
    <t>MULDA</t>
  </si>
  <si>
    <t>NECOMA</t>
  </si>
  <si>
    <t>NECOMA3</t>
  </si>
  <si>
    <t>OCARO</t>
  </si>
  <si>
    <t>OMCH</t>
  </si>
  <si>
    <t>ORCHIA</t>
  </si>
  <si>
    <t>ORCHIA8</t>
  </si>
  <si>
    <t>PAOSTE</t>
  </si>
  <si>
    <t>PASER</t>
  </si>
  <si>
    <t>PEAGU</t>
  </si>
  <si>
    <t>PEDUM</t>
  </si>
  <si>
    <t>PEDUM3</t>
  </si>
  <si>
    <t>PLOMI</t>
  </si>
  <si>
    <t>POCRIAN</t>
  </si>
  <si>
    <t>POCRIAN4</t>
  </si>
  <si>
    <t>POCVAL</t>
  </si>
  <si>
    <t>POPFLO</t>
  </si>
  <si>
    <t>POVIOR</t>
  </si>
  <si>
    <t>PROPAO</t>
  </si>
  <si>
    <t>PUSTEF</t>
  </si>
  <si>
    <t>RAHAL</t>
  </si>
  <si>
    <t>RAJAI</t>
  </si>
  <si>
    <t>REGIUS</t>
  </si>
  <si>
    <t>REMPU</t>
  </si>
  <si>
    <t>ROJOKI</t>
  </si>
  <si>
    <t>ROMALE2</t>
  </si>
  <si>
    <t>ROSOR</t>
  </si>
  <si>
    <t>ROSOR7</t>
  </si>
  <si>
    <t>RUCHU</t>
  </si>
  <si>
    <t>RUGAB</t>
  </si>
  <si>
    <t>RUGAB2</t>
  </si>
  <si>
    <t>SABAND</t>
  </si>
  <si>
    <t>SACAL6</t>
  </si>
  <si>
    <t>SAION</t>
  </si>
  <si>
    <t>SAJOSA</t>
  </si>
  <si>
    <t>SAKLY</t>
  </si>
  <si>
    <t>SALIV</t>
  </si>
  <si>
    <t>SALPAT2</t>
  </si>
  <si>
    <t>SCHION</t>
  </si>
  <si>
    <t>SCIAN</t>
  </si>
  <si>
    <t>SCOCRIS</t>
  </si>
  <si>
    <t>SILBE</t>
  </si>
  <si>
    <t>SIPH</t>
  </si>
  <si>
    <t>SIRAN</t>
  </si>
  <si>
    <t>SOB</t>
  </si>
  <si>
    <t>SPELUC</t>
  </si>
  <si>
    <t>STIDAV</t>
  </si>
  <si>
    <t>STRANI</t>
  </si>
  <si>
    <t>SUBKRE</t>
  </si>
  <si>
    <t>SUGHE</t>
  </si>
  <si>
    <t>TAMJA</t>
  </si>
  <si>
    <t>TANGHE86</t>
  </si>
  <si>
    <t>TANTU</t>
  </si>
  <si>
    <t>TANTU5</t>
  </si>
  <si>
    <t>TEPEAD</t>
  </si>
  <si>
    <t>THESAGE</t>
  </si>
  <si>
    <t>THESAGE2</t>
  </si>
  <si>
    <t>TOANT</t>
  </si>
  <si>
    <t>TUCRIMA</t>
  </si>
  <si>
    <t>TUCSE</t>
  </si>
  <si>
    <t>TYMAR</t>
  </si>
  <si>
    <t>UMMA</t>
  </si>
  <si>
    <t>VANVA17</t>
  </si>
  <si>
    <t>VARVAL</t>
  </si>
  <si>
    <t>VEPIE</t>
  </si>
  <si>
    <t>VITGRA</t>
  </si>
  <si>
    <t>VMAG</t>
  </si>
  <si>
    <t>WAJIJI</t>
  </si>
  <si>
    <t>ZACAL</t>
  </si>
  <si>
    <t>ZAFLO</t>
  </si>
  <si>
    <t>Patient 1</t>
  </si>
  <si>
    <t>Patient 2</t>
  </si>
  <si>
    <t>Patient 3</t>
  </si>
  <si>
    <t>Patient 4</t>
  </si>
  <si>
    <t>Patient 5</t>
  </si>
  <si>
    <t>Patient 6</t>
  </si>
  <si>
    <t>Patient 7</t>
  </si>
  <si>
    <t>Patient 8</t>
  </si>
  <si>
    <t>Patient 9</t>
  </si>
  <si>
    <t>Patient 10</t>
  </si>
  <si>
    <t>Patient 11</t>
  </si>
  <si>
    <t>Patient 12</t>
  </si>
  <si>
    <t>Patient 13</t>
  </si>
  <si>
    <t>Patient 14</t>
  </si>
  <si>
    <t>Patient 15</t>
  </si>
  <si>
    <t>Patient 16</t>
  </si>
  <si>
    <t>Patient 17</t>
  </si>
  <si>
    <t>Patient 18</t>
  </si>
  <si>
    <t>Patient 19</t>
  </si>
  <si>
    <t>Patient 20</t>
  </si>
  <si>
    <t>Patient 21</t>
  </si>
  <si>
    <t>Patient 22</t>
  </si>
  <si>
    <t>Patient 23</t>
  </si>
  <si>
    <t>Patient 24</t>
  </si>
  <si>
    <t>Patient 25</t>
  </si>
  <si>
    <t>Patient 26</t>
  </si>
  <si>
    <t>Patient 27</t>
  </si>
  <si>
    <t>Patient 28</t>
  </si>
  <si>
    <t>Patient 29</t>
  </si>
  <si>
    <t>Patient 30</t>
  </si>
  <si>
    <t>Patient 31</t>
  </si>
  <si>
    <t>Patient 32</t>
  </si>
  <si>
    <t>Patient 33</t>
  </si>
  <si>
    <t>Patient 34</t>
  </si>
  <si>
    <t>Patient 35</t>
  </si>
  <si>
    <t>Patient 36</t>
  </si>
  <si>
    <t>Patient 37</t>
  </si>
  <si>
    <t>Patient 38</t>
  </si>
  <si>
    <t>Patient 39</t>
  </si>
  <si>
    <t>Patient 40</t>
  </si>
  <si>
    <t>Patient 41</t>
  </si>
  <si>
    <t>Patient 42</t>
  </si>
  <si>
    <t>Patient 43</t>
  </si>
  <si>
    <t>Patient 44</t>
  </si>
  <si>
    <t>Patient 45</t>
  </si>
  <si>
    <t>Patient 46</t>
  </si>
  <si>
    <t>Patient 47</t>
  </si>
  <si>
    <t>Patient 48</t>
  </si>
  <si>
    <t>Patient 49</t>
  </si>
  <si>
    <t>Patient 50</t>
  </si>
  <si>
    <t>Patient 51</t>
  </si>
  <si>
    <t>Patient 52</t>
  </si>
  <si>
    <t>Patient 53</t>
  </si>
  <si>
    <t>Patient 54</t>
  </si>
  <si>
    <t>Patient 55</t>
  </si>
  <si>
    <t>Patient 56</t>
  </si>
  <si>
    <t>Patient 57</t>
  </si>
  <si>
    <t>Patient 58</t>
  </si>
  <si>
    <t>Patient 59</t>
  </si>
  <si>
    <t>Patient 60</t>
  </si>
  <si>
    <t>Patient 61</t>
  </si>
  <si>
    <t>Patient 62</t>
  </si>
  <si>
    <t>Patient 63</t>
  </si>
  <si>
    <t>Patient 64</t>
  </si>
  <si>
    <t>Patient 65</t>
  </si>
  <si>
    <t>Patient 66</t>
  </si>
  <si>
    <t>Patient 67</t>
  </si>
  <si>
    <t>Patient 68</t>
  </si>
  <si>
    <t>Patient 69</t>
  </si>
  <si>
    <t>Patient 70</t>
  </si>
  <si>
    <t>Patient 71</t>
  </si>
  <si>
    <t>Patient 72</t>
  </si>
  <si>
    <t>Patient 73</t>
  </si>
  <si>
    <t>Patient 74</t>
  </si>
  <si>
    <t>Patient 75</t>
  </si>
  <si>
    <t>Patient 76</t>
  </si>
  <si>
    <t>Patient 77</t>
  </si>
  <si>
    <t>Patient 78</t>
  </si>
  <si>
    <t>Patient 79</t>
  </si>
  <si>
    <t>Patient 80</t>
  </si>
  <si>
    <t>Patient 81</t>
  </si>
  <si>
    <t>Patient 82</t>
  </si>
  <si>
    <t>Patient 83</t>
  </si>
  <si>
    <t>Patient 84</t>
  </si>
  <si>
    <t>Patient 85</t>
  </si>
  <si>
    <t>Patient 86</t>
  </si>
  <si>
    <t>Patient 87</t>
  </si>
  <si>
    <t>Patient 88</t>
  </si>
  <si>
    <t>Patient 89</t>
  </si>
  <si>
    <t>Patient 90</t>
  </si>
  <si>
    <t>Patient 91</t>
  </si>
  <si>
    <t>Patient 92</t>
  </si>
  <si>
    <t>Patient 93</t>
  </si>
  <si>
    <t>Patient 94</t>
  </si>
  <si>
    <t>Patient 95</t>
  </si>
  <si>
    <t>Patient 96</t>
  </si>
  <si>
    <t>Patient 97</t>
  </si>
  <si>
    <t>Patient 98</t>
  </si>
  <si>
    <t>Patient 99</t>
  </si>
  <si>
    <t>Patient 100</t>
  </si>
  <si>
    <t>Patient 101</t>
  </si>
  <si>
    <t>Patient 102</t>
  </si>
  <si>
    <t>Patient 103</t>
  </si>
  <si>
    <t>Patient 104</t>
  </si>
  <si>
    <t>Patient 105</t>
  </si>
  <si>
    <t>Patient 106</t>
  </si>
  <si>
    <t>Patient 107</t>
  </si>
  <si>
    <t>Patient 108</t>
  </si>
  <si>
    <t>Patient 109</t>
  </si>
  <si>
    <t>Patient 110</t>
  </si>
  <si>
    <t>Patient 111</t>
  </si>
  <si>
    <t>Patient 112</t>
  </si>
  <si>
    <t>Patient 113</t>
  </si>
  <si>
    <t>Patient 114</t>
  </si>
  <si>
    <t>Patient 115</t>
  </si>
  <si>
    <t>Patient 116</t>
  </si>
  <si>
    <t>Patient 117</t>
  </si>
  <si>
    <t>Patient 118</t>
  </si>
  <si>
    <t>Patient 119</t>
  </si>
  <si>
    <t>Patient 120</t>
  </si>
  <si>
    <t>Patient 121</t>
  </si>
  <si>
    <t>Patient 122</t>
  </si>
  <si>
    <t>Patient 123</t>
  </si>
  <si>
    <t>Patient 124</t>
  </si>
  <si>
    <t>Patient 125</t>
  </si>
  <si>
    <t>Patient 126</t>
  </si>
  <si>
    <t>Patient 127</t>
  </si>
  <si>
    <t>Patient 128</t>
  </si>
  <si>
    <t>Patient 129</t>
  </si>
  <si>
    <t>Patient 130</t>
  </si>
  <si>
    <t>Patient 131</t>
  </si>
  <si>
    <t>Patient 132</t>
  </si>
  <si>
    <t>Patient 133</t>
  </si>
  <si>
    <t>Patient 134</t>
  </si>
  <si>
    <t>Patient 135</t>
  </si>
  <si>
    <t>Patient 136</t>
  </si>
  <si>
    <t>Patient 137</t>
  </si>
  <si>
    <t>Dataset S4. MRM result of CFP-10 peptide in the adult TB study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</si>
</sst>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165" fontId="1" fillId="0" borderId="0" xfId="0" applyNumberFormat="1" applyFont="1"/>
    <xf numFmtId="1" fontId="1" fillId="0" borderId="0" xfId="0" applyNumberFormat="1" applyFont="1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Fill="1"/>
    <xf numFmtId="164" fontId="3" fillId="0" borderId="0" xfId="0" applyNumberFormat="1" applyFont="1"/>
    <xf numFmtId="164" fontId="3" fillId="2" borderId="0" xfId="0" applyNumberFormat="1" applyFont="1" applyFill="1"/>
    <xf numFmtId="164" fontId="4" fillId="0" borderId="0" xfId="0" applyNumberFormat="1" applyFont="1"/>
    <xf numFmtId="11" fontId="1" fillId="0" borderId="0" xfId="0" applyNumberFormat="1" applyFont="1"/>
    <xf numFmtId="11" fontId="4" fillId="0" borderId="0" xfId="0" applyNumberFormat="1" applyFont="1"/>
    <xf numFmtId="164" fontId="1" fillId="4" borderId="1" xfId="0" applyNumberFormat="1" applyFont="1" applyFill="1" applyBorder="1"/>
    <xf numFmtId="2" fontId="1" fillId="4" borderId="1" xfId="0" applyNumberFormat="1" applyFont="1" applyFill="1" applyBorder="1"/>
    <xf numFmtId="11" fontId="4" fillId="6" borderId="1" xfId="0" applyNumberFormat="1" applyFont="1" applyFill="1" applyBorder="1"/>
    <xf numFmtId="11" fontId="4" fillId="7" borderId="1" xfId="0" applyNumberFormat="1" applyFont="1" applyFill="1" applyBorder="1"/>
    <xf numFmtId="11" fontId="4" fillId="6" borderId="11" xfId="0" applyNumberFormat="1" applyFont="1" applyFill="1" applyBorder="1" applyAlignment="1">
      <alignment horizontal="left"/>
    </xf>
    <xf numFmtId="11" fontId="4" fillId="6" borderId="12" xfId="0" applyNumberFormat="1" applyFont="1" applyFill="1" applyBorder="1"/>
    <xf numFmtId="11" fontId="4" fillId="6" borderId="13" xfId="0" applyNumberFormat="1" applyFont="1" applyFill="1" applyBorder="1"/>
    <xf numFmtId="11" fontId="4" fillId="6" borderId="14" xfId="0" applyNumberFormat="1" applyFont="1" applyFill="1" applyBorder="1"/>
    <xf numFmtId="11" fontId="4" fillId="7" borderId="11" xfId="0" applyNumberFormat="1" applyFont="1" applyFill="1" applyBorder="1"/>
    <xf numFmtId="11" fontId="4" fillId="7" borderId="12" xfId="0" applyNumberFormat="1" applyFont="1" applyFill="1" applyBorder="1"/>
    <xf numFmtId="11" fontId="4" fillId="7" borderId="13" xfId="0" applyNumberFormat="1" applyFont="1" applyFill="1" applyBorder="1"/>
    <xf numFmtId="164" fontId="1" fillId="3" borderId="1" xfId="0" applyNumberFormat="1" applyFont="1" applyFill="1" applyBorder="1" applyAlignment="1">
      <alignment wrapText="1"/>
    </xf>
    <xf numFmtId="1" fontId="1" fillId="3" borderId="1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wrapText="1"/>
    </xf>
    <xf numFmtId="166" fontId="1" fillId="0" borderId="0" xfId="0" applyNumberFormat="1" applyFont="1"/>
    <xf numFmtId="164" fontId="1" fillId="5" borderId="7" xfId="0" applyNumberFormat="1" applyFont="1" applyFill="1" applyBorder="1"/>
    <xf numFmtId="164" fontId="1" fillId="5" borderId="7" xfId="0" applyNumberFormat="1" applyFont="1" applyFill="1" applyBorder="1" applyAlignment="1">
      <alignment horizontal="center"/>
    </xf>
    <xf numFmtId="165" fontId="1" fillId="5" borderId="7" xfId="0" applyNumberFormat="1" applyFont="1" applyFill="1" applyBorder="1"/>
    <xf numFmtId="166" fontId="1" fillId="5" borderId="7" xfId="0" applyNumberFormat="1" applyFont="1" applyFill="1" applyBorder="1"/>
    <xf numFmtId="2" fontId="1" fillId="5" borderId="7" xfId="0" applyNumberFormat="1" applyFont="1" applyFill="1" applyBorder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11" fontId="1" fillId="0" borderId="8" xfId="0" applyNumberFormat="1" applyFont="1" applyBorder="1" applyAlignment="1">
      <alignment horizontal="center"/>
    </xf>
    <xf numFmtId="11" fontId="1" fillId="0" borderId="9" xfId="0" applyNumberFormat="1" applyFont="1" applyBorder="1" applyAlignment="1">
      <alignment horizontal="center"/>
    </xf>
    <xf numFmtId="11" fontId="1" fillId="0" borderId="10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165" fontId="1" fillId="5" borderId="15" xfId="0" applyNumberFormat="1" applyFont="1" applyFill="1" applyBorder="1" applyAlignment="1">
      <alignment horizontal="center"/>
    </xf>
    <xf numFmtId="165" fontId="1" fillId="5" borderId="16" xfId="0" applyNumberFormat="1" applyFont="1" applyFill="1" applyBorder="1" applyAlignment="1">
      <alignment horizontal="center"/>
    </xf>
    <xf numFmtId="165" fontId="1" fillId="5" borderId="17" xfId="0" applyNumberFormat="1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E2ED8-D27F-4887-AAF5-DB8E2C421B39}">
  <dimension ref="A1:AI165"/>
  <sheetViews>
    <sheetView zoomScale="110" zoomScaleNormal="110" workbookViewId="0">
      <selection activeCell="D13" sqref="D13"/>
    </sheetView>
  </sheetViews>
  <sheetFormatPr defaultColWidth="22.6640625" defaultRowHeight="13.2" x14ac:dyDescent="0.25"/>
  <cols>
    <col min="1" max="2" width="37.21875" style="1" customWidth="1"/>
    <col min="3" max="4" width="22.6640625" style="2" customWidth="1"/>
    <col min="5" max="5" width="22.6640625" style="3" customWidth="1"/>
    <col min="6" max="6" width="21.44140625" style="3" customWidth="1"/>
    <col min="7" max="7" width="16.88671875" style="4" customWidth="1"/>
    <col min="8" max="8" width="19.88671875" style="4" customWidth="1"/>
    <col min="9" max="9" width="22.109375" style="4" customWidth="1"/>
    <col min="10" max="10" width="17.77734375" style="7" customWidth="1"/>
    <col min="11" max="11" width="39.6640625" style="5" customWidth="1"/>
    <col min="12" max="13" width="22.6640625" style="5" customWidth="1"/>
    <col min="14" max="14" width="29.6640625" style="2" customWidth="1"/>
    <col min="15" max="15" width="29.6640625" style="32" customWidth="1"/>
    <col min="16" max="16" width="29.6640625" style="3" customWidth="1"/>
    <col min="17" max="17" width="29.6640625" style="38" customWidth="1"/>
    <col min="18" max="18" width="15.88671875" style="1" customWidth="1"/>
    <col min="19" max="19" width="22.6640625" style="1" customWidth="1"/>
    <col min="20" max="33" width="22.6640625" style="16" customWidth="1"/>
    <col min="34" max="34" width="27.77734375" style="1" customWidth="1"/>
    <col min="35" max="16384" width="22.6640625" style="1"/>
  </cols>
  <sheetData>
    <row r="1" spans="1:35" ht="13.8" thickBot="1" x14ac:dyDescent="0.3">
      <c r="A1" s="8" t="s">
        <v>402</v>
      </c>
      <c r="B1" s="8"/>
    </row>
    <row r="2" spans="1:35" ht="14.4" customHeight="1" thickBot="1" x14ac:dyDescent="0.3">
      <c r="A2" s="8"/>
      <c r="B2" s="8"/>
      <c r="C2" s="49" t="s">
        <v>63</v>
      </c>
      <c r="D2" s="49"/>
      <c r="E2" s="49"/>
      <c r="F2" s="50" t="s">
        <v>64</v>
      </c>
      <c r="G2" s="51"/>
      <c r="H2" s="51"/>
      <c r="I2" s="51"/>
      <c r="J2" s="52" t="s">
        <v>9</v>
      </c>
      <c r="K2" s="54" t="s">
        <v>106</v>
      </c>
      <c r="L2" s="55"/>
      <c r="M2" s="55"/>
      <c r="N2" s="55"/>
      <c r="O2" s="55"/>
      <c r="P2" s="55"/>
      <c r="Q2" s="56"/>
      <c r="R2" s="57" t="s">
        <v>11</v>
      </c>
      <c r="S2" s="59" t="s">
        <v>10</v>
      </c>
      <c r="T2" s="43" t="s">
        <v>25</v>
      </c>
      <c r="U2" s="44"/>
      <c r="V2" s="44"/>
      <c r="W2" s="44"/>
      <c r="X2" s="44"/>
      <c r="Y2" s="44"/>
      <c r="Z2" s="45"/>
      <c r="AA2" s="43" t="s">
        <v>26</v>
      </c>
      <c r="AB2" s="44"/>
      <c r="AC2" s="44"/>
      <c r="AD2" s="44"/>
      <c r="AE2" s="44"/>
      <c r="AF2" s="44"/>
      <c r="AG2" s="45"/>
      <c r="AH2" s="46" t="s">
        <v>27</v>
      </c>
      <c r="AI2" s="46" t="s">
        <v>28</v>
      </c>
    </row>
    <row r="3" spans="1:35" ht="27.6" customHeight="1" thickBot="1" x14ac:dyDescent="0.3">
      <c r="A3" s="1" t="s">
        <v>20</v>
      </c>
      <c r="C3" s="18" t="s">
        <v>0</v>
      </c>
      <c r="D3" s="18" t="s">
        <v>1</v>
      </c>
      <c r="E3" s="19" t="s">
        <v>2</v>
      </c>
      <c r="F3" s="29" t="s">
        <v>67</v>
      </c>
      <c r="G3" s="30" t="s">
        <v>68</v>
      </c>
      <c r="H3" s="30" t="s">
        <v>69</v>
      </c>
      <c r="I3" s="31" t="s">
        <v>66</v>
      </c>
      <c r="J3" s="53"/>
      <c r="K3" s="35" t="s">
        <v>8</v>
      </c>
      <c r="L3" s="35" t="s">
        <v>7</v>
      </c>
      <c r="M3" s="35" t="s">
        <v>104</v>
      </c>
      <c r="N3" s="33" t="s">
        <v>105</v>
      </c>
      <c r="O3" s="36" t="s">
        <v>101</v>
      </c>
      <c r="P3" s="37" t="s">
        <v>102</v>
      </c>
      <c r="Q3" s="34" t="s">
        <v>103</v>
      </c>
      <c r="R3" s="58"/>
      <c r="S3" s="60"/>
      <c r="T3" s="22" t="s">
        <v>29</v>
      </c>
      <c r="U3" s="20" t="s">
        <v>30</v>
      </c>
      <c r="V3" s="20" t="s">
        <v>31</v>
      </c>
      <c r="W3" s="20" t="s">
        <v>32</v>
      </c>
      <c r="X3" s="20" t="s">
        <v>33</v>
      </c>
      <c r="Y3" s="20" t="s">
        <v>34</v>
      </c>
      <c r="Z3" s="23" t="s">
        <v>35</v>
      </c>
      <c r="AA3" s="26" t="s">
        <v>29</v>
      </c>
      <c r="AB3" s="21" t="s">
        <v>30</v>
      </c>
      <c r="AC3" s="21" t="s">
        <v>31</v>
      </c>
      <c r="AD3" s="21" t="s">
        <v>32</v>
      </c>
      <c r="AE3" s="21" t="s">
        <v>33</v>
      </c>
      <c r="AF3" s="21" t="s">
        <v>34</v>
      </c>
      <c r="AG3" s="27" t="s">
        <v>35</v>
      </c>
      <c r="AH3" s="47"/>
      <c r="AI3" s="47"/>
    </row>
    <row r="4" spans="1:35" ht="13.8" thickBot="1" x14ac:dyDescent="0.3">
      <c r="A4" s="1" t="s">
        <v>16</v>
      </c>
      <c r="C4" s="2" t="s">
        <v>107</v>
      </c>
      <c r="D4" s="2" t="s">
        <v>108</v>
      </c>
      <c r="E4" s="3" t="s">
        <v>15</v>
      </c>
      <c r="F4" s="2" t="s">
        <v>97</v>
      </c>
      <c r="G4" s="6"/>
      <c r="I4" s="4" t="s">
        <v>98</v>
      </c>
      <c r="M4" s="5">
        <v>60659.8</v>
      </c>
      <c r="T4" s="24" t="s">
        <v>99</v>
      </c>
      <c r="U4" s="25" t="s">
        <v>99</v>
      </c>
      <c r="V4" s="24" t="s">
        <v>99</v>
      </c>
      <c r="W4" s="25" t="s">
        <v>99</v>
      </c>
      <c r="X4" s="24" t="s">
        <v>99</v>
      </c>
      <c r="Y4" s="25" t="s">
        <v>99</v>
      </c>
      <c r="Z4" s="24" t="s">
        <v>99</v>
      </c>
      <c r="AA4" s="28" t="s">
        <v>100</v>
      </c>
      <c r="AB4" s="28" t="s">
        <v>100</v>
      </c>
      <c r="AC4" s="28" t="s">
        <v>100</v>
      </c>
      <c r="AD4" s="28" t="s">
        <v>100</v>
      </c>
      <c r="AE4" s="28" t="s">
        <v>100</v>
      </c>
      <c r="AF4" s="28" t="s">
        <v>100</v>
      </c>
      <c r="AG4" s="28" t="s">
        <v>100</v>
      </c>
      <c r="AH4" s="48"/>
      <c r="AI4" s="48"/>
    </row>
    <row r="5" spans="1:35" x14ac:dyDescent="0.25">
      <c r="A5" s="7" t="s">
        <v>19</v>
      </c>
      <c r="B5" s="7" t="s">
        <v>109</v>
      </c>
      <c r="F5" s="2"/>
      <c r="G5" s="6"/>
    </row>
    <row r="6" spans="1:35" x14ac:dyDescent="0.25">
      <c r="A6" s="1" t="s">
        <v>265</v>
      </c>
      <c r="B6" s="1" t="s">
        <v>110</v>
      </c>
      <c r="C6" s="2">
        <v>0.57330000000000003</v>
      </c>
      <c r="D6" s="2">
        <v>0.73180000000000001</v>
      </c>
      <c r="E6" s="3">
        <v>1</v>
      </c>
      <c r="F6" s="2">
        <v>2.431707317073168</v>
      </c>
      <c r="G6" s="4">
        <v>8</v>
      </c>
      <c r="H6" s="4">
        <v>1</v>
      </c>
      <c r="I6" s="3">
        <f t="shared" ref="I6:I65" si="0">H6/(H6+G6)</f>
        <v>0.1111111111111111</v>
      </c>
      <c r="J6" s="7" t="s">
        <v>4</v>
      </c>
      <c r="K6" s="5">
        <v>215958</v>
      </c>
      <c r="L6" s="5">
        <v>319928.25</v>
      </c>
      <c r="N6" s="2">
        <f>K6/60659.8</f>
        <v>3.5601502148045325</v>
      </c>
      <c r="O6" s="32">
        <f>LOG10(N6)</f>
        <v>0.55146832271568258</v>
      </c>
      <c r="P6" s="3">
        <f>(O6+1.4477)/0.8925</f>
        <v>2.2399645072444625</v>
      </c>
      <c r="Q6" s="39"/>
      <c r="R6" s="1" t="s">
        <v>6</v>
      </c>
      <c r="S6" s="1">
        <v>4</v>
      </c>
      <c r="T6" s="17">
        <v>0.599272217</v>
      </c>
      <c r="U6" s="17">
        <v>0.86127218900000002</v>
      </c>
      <c r="V6" s="17">
        <v>0.98542314200000003</v>
      </c>
      <c r="W6" s="17">
        <v>0.64315618699999999</v>
      </c>
      <c r="X6" s="17">
        <v>0.90487935399999997</v>
      </c>
      <c r="Y6" s="17">
        <v>0.82945308900000003</v>
      </c>
      <c r="Z6" s="17">
        <v>0.39808084900000001</v>
      </c>
      <c r="AA6" s="17">
        <v>3.7686044000000002E-2</v>
      </c>
      <c r="AB6" s="17">
        <v>5.8100000000000003E-7</v>
      </c>
      <c r="AC6" s="17">
        <v>4.0041361999999997E-2</v>
      </c>
      <c r="AD6" s="17">
        <v>0.14396457500000001</v>
      </c>
      <c r="AE6" s="17">
        <v>0.67374624800000005</v>
      </c>
      <c r="AF6" s="17">
        <v>0.52544718700000004</v>
      </c>
      <c r="AG6" s="17">
        <v>4.9142669999999999E-2</v>
      </c>
      <c r="AH6" s="10" t="s">
        <v>31</v>
      </c>
      <c r="AI6" s="10">
        <v>1</v>
      </c>
    </row>
    <row r="7" spans="1:35" x14ac:dyDescent="0.25">
      <c r="A7" s="1" t="s">
        <v>266</v>
      </c>
      <c r="B7" s="1" t="s">
        <v>111</v>
      </c>
      <c r="C7" s="2">
        <v>0.70650000000000002</v>
      </c>
      <c r="D7" s="2">
        <v>0.78520000000000001</v>
      </c>
      <c r="E7" s="3">
        <v>1</v>
      </c>
      <c r="F7" s="2">
        <v>-6.2582237194088036E-2</v>
      </c>
      <c r="G7" s="4">
        <v>2</v>
      </c>
      <c r="H7" s="4">
        <v>2</v>
      </c>
      <c r="I7" s="3">
        <f t="shared" si="0"/>
        <v>0.5</v>
      </c>
      <c r="J7" s="7" t="s">
        <v>4</v>
      </c>
      <c r="K7" s="5">
        <v>2374</v>
      </c>
      <c r="L7" s="5">
        <v>225353.9688</v>
      </c>
      <c r="N7" s="2">
        <f t="shared" ref="N7:N70" si="1">K7/60659.8</f>
        <v>3.9136297844701101E-2</v>
      </c>
      <c r="O7" s="32">
        <f t="shared" ref="O7:O70" si="2">LOG10(N7)</f>
        <v>-1.4074202594563101</v>
      </c>
      <c r="P7" s="3">
        <f>(O7+1.4477)/0.8925</f>
        <v>4.5131361953714151E-2</v>
      </c>
      <c r="Q7" s="39"/>
      <c r="R7" s="1" t="s">
        <v>6</v>
      </c>
      <c r="S7" s="1">
        <v>6</v>
      </c>
      <c r="T7" s="17">
        <v>0.85640859899999999</v>
      </c>
      <c r="U7" s="17">
        <v>0.90012522399999995</v>
      </c>
      <c r="V7" s="17">
        <v>0.54431997099999996</v>
      </c>
      <c r="W7" s="17">
        <v>0.24402564400000001</v>
      </c>
      <c r="X7" s="17">
        <v>0.684676273</v>
      </c>
      <c r="Y7" s="17">
        <v>0.46918739700000001</v>
      </c>
      <c r="Z7" s="17">
        <v>0.16499441300000001</v>
      </c>
      <c r="AA7" s="17">
        <v>7.2094399000000003E-2</v>
      </c>
      <c r="AB7" s="17">
        <v>0.415825736</v>
      </c>
      <c r="AC7" s="17">
        <v>0.17354491399999999</v>
      </c>
      <c r="AD7" s="17">
        <v>6.4523735999999998E-2</v>
      </c>
      <c r="AE7" s="17">
        <v>0.211307627</v>
      </c>
      <c r="AF7" s="17">
        <v>0.64111154000000004</v>
      </c>
      <c r="AG7" s="17">
        <v>0.18722713499999999</v>
      </c>
      <c r="AH7" s="10"/>
      <c r="AI7" s="10">
        <v>0</v>
      </c>
    </row>
    <row r="8" spans="1:35" x14ac:dyDescent="0.25">
      <c r="A8" s="1" t="s">
        <v>267</v>
      </c>
      <c r="B8" s="1" t="s">
        <v>112</v>
      </c>
      <c r="C8" s="2">
        <v>0.54890000000000005</v>
      </c>
      <c r="D8" s="2">
        <v>0.64039999999999997</v>
      </c>
      <c r="E8" s="3">
        <v>1</v>
      </c>
      <c r="F8" s="2">
        <v>1.2749703000715669</v>
      </c>
      <c r="G8" s="4">
        <v>4</v>
      </c>
      <c r="H8" s="4">
        <v>0</v>
      </c>
      <c r="I8" s="3">
        <f t="shared" si="0"/>
        <v>0</v>
      </c>
      <c r="J8" s="7" t="s">
        <v>4</v>
      </c>
      <c r="K8" s="5">
        <v>1525</v>
      </c>
      <c r="L8" s="5">
        <v>191100.5938</v>
      </c>
      <c r="N8" s="2">
        <f t="shared" si="1"/>
        <v>2.5140208177409092E-2</v>
      </c>
      <c r="O8" s="32">
        <f t="shared" si="2"/>
        <v>-1.5996311303920778</v>
      </c>
      <c r="P8" s="3">
        <f t="shared" ref="P8:P71" si="3">(O8+1.4477)/0.8925</f>
        <v>-0.17023095842249619</v>
      </c>
      <c r="Q8" s="39"/>
      <c r="R8" s="1" t="s">
        <v>6</v>
      </c>
      <c r="S8" s="1">
        <v>7</v>
      </c>
      <c r="T8" s="17">
        <v>1</v>
      </c>
      <c r="U8" s="17">
        <v>0.80038824600000003</v>
      </c>
      <c r="V8" s="17">
        <v>0.34467399100000001</v>
      </c>
      <c r="W8" s="17">
        <v>0.91599103699999995</v>
      </c>
      <c r="X8" s="17">
        <v>0.96874074399999999</v>
      </c>
      <c r="Y8" s="17">
        <v>0</v>
      </c>
      <c r="Z8" s="17">
        <v>0</v>
      </c>
      <c r="AA8" s="17">
        <v>5.7999999999999995E-7</v>
      </c>
      <c r="AB8" s="17">
        <v>0.98039768699999996</v>
      </c>
      <c r="AC8" s="17">
        <v>0.81036506500000005</v>
      </c>
      <c r="AD8" s="17">
        <v>4.0250082999999999E-2</v>
      </c>
      <c r="AE8" s="17">
        <v>4.4400000000000001E-7</v>
      </c>
      <c r="AF8" s="17">
        <v>0.30876301099999998</v>
      </c>
      <c r="AG8" s="17">
        <v>0.36137813699999999</v>
      </c>
      <c r="AH8" s="10" t="s">
        <v>70</v>
      </c>
      <c r="AI8" s="10">
        <v>3</v>
      </c>
    </row>
    <row r="9" spans="1:35" x14ac:dyDescent="0.25">
      <c r="A9" s="1" t="s">
        <v>268</v>
      </c>
      <c r="B9" s="1" t="s">
        <v>113</v>
      </c>
      <c r="C9" s="2">
        <v>0.81569999999999998</v>
      </c>
      <c r="D9" s="2">
        <v>0.92759999999999998</v>
      </c>
      <c r="E9" s="3">
        <v>1</v>
      </c>
      <c r="F9" s="2">
        <v>0.72717622751674993</v>
      </c>
      <c r="G9" s="4">
        <v>3</v>
      </c>
      <c r="H9" s="4">
        <v>1</v>
      </c>
      <c r="I9" s="3">
        <f t="shared" si="0"/>
        <v>0.25</v>
      </c>
      <c r="J9" s="7" t="s">
        <v>4</v>
      </c>
      <c r="K9" s="5">
        <v>2243</v>
      </c>
      <c r="L9" s="5">
        <v>282722.28129999997</v>
      </c>
      <c r="N9" s="2">
        <f t="shared" si="1"/>
        <v>3.697671274880563E-2</v>
      </c>
      <c r="O9" s="32">
        <f t="shared" si="2"/>
        <v>-1.4320717004919148</v>
      </c>
      <c r="P9" s="3">
        <f t="shared" si="3"/>
        <v>1.7510699728947001E-2</v>
      </c>
      <c r="Q9" s="39"/>
      <c r="R9" s="1" t="s">
        <v>6</v>
      </c>
      <c r="S9" s="1">
        <v>8</v>
      </c>
      <c r="T9" s="17">
        <v>0.32767819500000001</v>
      </c>
      <c r="U9" s="17">
        <v>1</v>
      </c>
      <c r="V9" s="17">
        <v>0.70265501200000002</v>
      </c>
      <c r="W9" s="17">
        <v>0.43379311700000001</v>
      </c>
      <c r="X9" s="17">
        <v>0.80495461099999999</v>
      </c>
      <c r="Y9" s="17">
        <v>0.85982062299999995</v>
      </c>
      <c r="Z9" s="17">
        <v>0.834700687</v>
      </c>
      <c r="AA9" s="17">
        <v>4.7817270000000004E-3</v>
      </c>
      <c r="AB9" s="17">
        <v>7.8899999999999993E-5</v>
      </c>
      <c r="AC9" s="17">
        <v>0.325211947</v>
      </c>
      <c r="AD9" s="17">
        <v>0.81754739399999998</v>
      </c>
      <c r="AE9" s="17">
        <v>8.5812699999999998E-4</v>
      </c>
      <c r="AF9" s="17">
        <v>3.6126589000000001E-2</v>
      </c>
      <c r="AG9" s="17">
        <v>1.7788019999999999E-3</v>
      </c>
      <c r="AH9" s="10" t="s">
        <v>30</v>
      </c>
      <c r="AI9" s="10">
        <v>1</v>
      </c>
    </row>
    <row r="10" spans="1:35" x14ac:dyDescent="0.25">
      <c r="A10" s="1" t="s">
        <v>269</v>
      </c>
      <c r="B10" s="1" t="s">
        <v>114</v>
      </c>
      <c r="C10" s="2">
        <v>0.8669</v>
      </c>
      <c r="D10" s="2">
        <v>0.96389999999999998</v>
      </c>
      <c r="E10" s="3">
        <v>5.38</v>
      </c>
      <c r="F10" s="2">
        <v>7.9756097560975512</v>
      </c>
      <c r="G10" s="4">
        <v>20</v>
      </c>
      <c r="H10" s="4">
        <v>0</v>
      </c>
      <c r="I10" s="3">
        <f t="shared" si="0"/>
        <v>0</v>
      </c>
      <c r="J10" s="7" t="s">
        <v>3</v>
      </c>
      <c r="K10" s="5">
        <v>14892.8076171875</v>
      </c>
      <c r="L10" s="5">
        <v>141980.453125</v>
      </c>
      <c r="N10" s="2">
        <f t="shared" si="1"/>
        <v>0.24551362874898203</v>
      </c>
      <c r="O10" s="32">
        <f t="shared" si="2"/>
        <v>-0.60992439467668347</v>
      </c>
      <c r="P10" s="3">
        <f t="shared" si="3"/>
        <v>0.93868415162276364</v>
      </c>
      <c r="Q10" s="39">
        <f t="shared" ref="Q10:Q71" si="4">10^P10</f>
        <v>8.6832869212584125</v>
      </c>
      <c r="R10" s="1" t="s">
        <v>6</v>
      </c>
      <c r="S10" s="1">
        <v>0</v>
      </c>
      <c r="T10" s="17">
        <v>1</v>
      </c>
      <c r="U10" s="17">
        <v>0.98186519800000005</v>
      </c>
      <c r="V10" s="17">
        <v>0.94522203199999999</v>
      </c>
      <c r="W10" s="17">
        <v>0.89137917300000002</v>
      </c>
      <c r="X10" s="17">
        <v>0.99695951400000005</v>
      </c>
      <c r="Y10" s="17">
        <v>1</v>
      </c>
      <c r="Z10" s="17">
        <v>0.98783986800000001</v>
      </c>
      <c r="AA10" s="17">
        <v>1.04E-12</v>
      </c>
      <c r="AB10" s="17">
        <v>1.36E-14</v>
      </c>
      <c r="AC10" s="17">
        <v>1.2100000000000001E-12</v>
      </c>
      <c r="AD10" s="17">
        <v>1.9321953999999999E-2</v>
      </c>
      <c r="AE10" s="17">
        <v>3.5100000000000001E-28</v>
      </c>
      <c r="AF10" s="17">
        <v>8.1399999999999997E-24</v>
      </c>
      <c r="AG10" s="17">
        <v>4.9500000000000004E-15</v>
      </c>
      <c r="AH10" s="10" t="s">
        <v>36</v>
      </c>
      <c r="AI10" s="10">
        <v>6</v>
      </c>
    </row>
    <row r="11" spans="1:35" x14ac:dyDescent="0.25">
      <c r="A11" s="1" t="s">
        <v>270</v>
      </c>
      <c r="B11" s="1" t="s">
        <v>115</v>
      </c>
      <c r="C11" s="2">
        <v>0.63070000000000004</v>
      </c>
      <c r="D11" s="2">
        <v>0.64119999999999999</v>
      </c>
      <c r="E11" s="3">
        <v>1</v>
      </c>
      <c r="F11" s="2">
        <v>-0.41403581903894515</v>
      </c>
      <c r="G11" s="4">
        <v>1</v>
      </c>
      <c r="H11" s="4">
        <v>3</v>
      </c>
      <c r="I11" s="3">
        <f t="shared" si="0"/>
        <v>0.75</v>
      </c>
      <c r="J11" s="7" t="s">
        <v>4</v>
      </c>
      <c r="K11" s="5">
        <v>1762</v>
      </c>
      <c r="L11" s="5">
        <v>228636.5938</v>
      </c>
      <c r="N11" s="2">
        <f t="shared" si="1"/>
        <v>2.9047243808914634E-2</v>
      </c>
      <c r="O11" s="32">
        <f t="shared" si="2"/>
        <v>-1.5368950699988535</v>
      </c>
      <c r="P11" s="3">
        <f t="shared" si="3"/>
        <v>-9.9938453780228031E-2</v>
      </c>
      <c r="Q11" s="39"/>
      <c r="R11" s="1" t="s">
        <v>5</v>
      </c>
      <c r="S11" s="1">
        <v>3</v>
      </c>
      <c r="T11" s="17">
        <v>0.21357886400000001</v>
      </c>
      <c r="U11" s="17">
        <v>0.84677838900000002</v>
      </c>
      <c r="V11" s="17">
        <v>3.6238143E-2</v>
      </c>
      <c r="W11" s="17">
        <v>1</v>
      </c>
      <c r="X11" s="17">
        <v>0.91963587199999997</v>
      </c>
      <c r="Y11" s="17">
        <v>0.52749549100000004</v>
      </c>
      <c r="Z11" s="17">
        <v>4.5562442000000002E-2</v>
      </c>
      <c r="AA11" s="17">
        <v>6.6505033000000005E-2</v>
      </c>
      <c r="AB11" s="17">
        <v>0.74085357900000004</v>
      </c>
      <c r="AC11" s="17">
        <v>0.31884122300000001</v>
      </c>
      <c r="AD11" s="17">
        <v>2.4970579999999999E-3</v>
      </c>
      <c r="AE11" s="17">
        <v>5.1799999999999995E-7</v>
      </c>
      <c r="AF11" s="17">
        <v>8.8477882999999993E-2</v>
      </c>
      <c r="AG11" s="17">
        <v>0.30577518199999998</v>
      </c>
      <c r="AH11" s="10" t="s">
        <v>71</v>
      </c>
      <c r="AI11" s="10">
        <v>2</v>
      </c>
    </row>
    <row r="12" spans="1:35" x14ac:dyDescent="0.25">
      <c r="A12" s="1" t="s">
        <v>271</v>
      </c>
      <c r="B12" s="1" t="s">
        <v>116</v>
      </c>
      <c r="C12" s="2">
        <v>0.55910000000000004</v>
      </c>
      <c r="D12" s="2">
        <v>0.54710000000000003</v>
      </c>
      <c r="E12" s="3">
        <v>2.23</v>
      </c>
      <c r="F12" s="2">
        <v>3.6804892908250397E-3</v>
      </c>
      <c r="G12" s="4">
        <v>1</v>
      </c>
      <c r="H12" s="4">
        <v>1</v>
      </c>
      <c r="I12" s="3">
        <f t="shared" si="0"/>
        <v>0.5</v>
      </c>
      <c r="J12" s="7" t="s">
        <v>4</v>
      </c>
      <c r="K12" s="5">
        <v>664</v>
      </c>
      <c r="L12" s="5">
        <v>194475.1563</v>
      </c>
      <c r="N12" s="2">
        <f t="shared" si="1"/>
        <v>1.094629392118009E-2</v>
      </c>
      <c r="O12" s="32">
        <f t="shared" si="2"/>
        <v>-1.960732894706865</v>
      </c>
      <c r="P12" s="3">
        <f t="shared" si="3"/>
        <v>-0.57482677278080108</v>
      </c>
      <c r="Q12" s="39"/>
      <c r="R12" s="1" t="s">
        <v>6</v>
      </c>
      <c r="S12" s="1">
        <v>3</v>
      </c>
      <c r="T12" s="17">
        <v>0.190698851</v>
      </c>
      <c r="U12" s="17">
        <v>0.92005879499999998</v>
      </c>
      <c r="V12" s="17">
        <v>0.99162704700000004</v>
      </c>
      <c r="W12" s="17">
        <v>0.14273867000000001</v>
      </c>
      <c r="X12" s="17">
        <v>0.45972533900000001</v>
      </c>
      <c r="Y12" s="17">
        <v>0.74564879500000003</v>
      </c>
      <c r="Z12" s="17" t="s">
        <v>65</v>
      </c>
      <c r="AA12" s="17">
        <v>0.56905071699999998</v>
      </c>
      <c r="AB12" s="17">
        <v>2.2475577E-2</v>
      </c>
      <c r="AC12" s="17">
        <v>9.0399999999999998E-6</v>
      </c>
      <c r="AD12" s="17">
        <v>0.29219475</v>
      </c>
      <c r="AE12" s="17">
        <v>0.117360173</v>
      </c>
      <c r="AF12" s="17">
        <v>5.3328000000000004E-3</v>
      </c>
      <c r="AG12" s="17" t="s">
        <v>65</v>
      </c>
      <c r="AH12" s="10" t="s">
        <v>72</v>
      </c>
      <c r="AI12" s="10">
        <v>2</v>
      </c>
    </row>
    <row r="13" spans="1:35" x14ac:dyDescent="0.25">
      <c r="A13" s="1" t="s">
        <v>272</v>
      </c>
      <c r="B13" s="1" t="s">
        <v>117</v>
      </c>
      <c r="C13" s="2">
        <v>0.65990000000000004</v>
      </c>
      <c r="D13" s="2">
        <v>0.83679999999999999</v>
      </c>
      <c r="E13" s="3">
        <v>1</v>
      </c>
      <c r="F13" s="2">
        <v>1.0534450645472879</v>
      </c>
      <c r="G13" s="4">
        <v>3</v>
      </c>
      <c r="H13" s="4">
        <v>0</v>
      </c>
      <c r="I13" s="3">
        <f t="shared" si="0"/>
        <v>0</v>
      </c>
      <c r="J13" s="7" t="s">
        <v>4</v>
      </c>
      <c r="K13" s="5">
        <v>1667.49890136719</v>
      </c>
      <c r="L13" s="5">
        <v>402412.875</v>
      </c>
      <c r="N13" s="2">
        <f t="shared" si="1"/>
        <v>2.748935705965384E-2</v>
      </c>
      <c r="O13" s="32">
        <f t="shared" si="2"/>
        <v>-1.560835417621423</v>
      </c>
      <c r="P13" s="3">
        <f t="shared" si="3"/>
        <v>-0.12676237268506776</v>
      </c>
      <c r="Q13" s="39"/>
      <c r="R13" s="1" t="s">
        <v>6</v>
      </c>
      <c r="S13" s="1">
        <v>2</v>
      </c>
      <c r="T13" s="17">
        <v>0.68958014099999998</v>
      </c>
      <c r="U13" s="17">
        <v>0.96383294100000005</v>
      </c>
      <c r="V13" s="17">
        <v>0.82278524799999997</v>
      </c>
      <c r="W13" s="17">
        <v>0.47160659399999999</v>
      </c>
      <c r="X13" s="17">
        <v>1</v>
      </c>
      <c r="Y13" s="17">
        <v>6.4600459999999997E-3</v>
      </c>
      <c r="Z13" s="17">
        <v>0.74799574999999996</v>
      </c>
      <c r="AA13" s="17">
        <v>0.21168650999999999</v>
      </c>
      <c r="AB13" s="17">
        <v>4.9786166999999999E-2</v>
      </c>
      <c r="AC13" s="17">
        <v>3.4900000000000001E-5</v>
      </c>
      <c r="AD13" s="17">
        <v>0.17296091799999999</v>
      </c>
      <c r="AE13" s="17">
        <v>1.46E-22</v>
      </c>
      <c r="AF13" s="17">
        <v>0.401813751</v>
      </c>
      <c r="AG13" s="17">
        <v>8.5591839999999992E-3</v>
      </c>
      <c r="AH13" s="10" t="s">
        <v>73</v>
      </c>
      <c r="AI13" s="10">
        <v>2</v>
      </c>
    </row>
    <row r="14" spans="1:35" x14ac:dyDescent="0.25">
      <c r="A14" s="1" t="s">
        <v>272</v>
      </c>
      <c r="B14" s="1" t="s">
        <v>118</v>
      </c>
      <c r="C14" s="2">
        <v>0.88100000000000001</v>
      </c>
      <c r="D14" s="2">
        <v>0.99399999999999999</v>
      </c>
      <c r="E14" s="3">
        <v>10.74</v>
      </c>
      <c r="F14" s="2">
        <v>13.574351850577791</v>
      </c>
      <c r="G14" s="4">
        <v>21</v>
      </c>
      <c r="H14" s="4">
        <v>0</v>
      </c>
      <c r="I14" s="3">
        <f t="shared" si="0"/>
        <v>0</v>
      </c>
      <c r="J14" s="7" t="s">
        <v>3</v>
      </c>
      <c r="K14" s="5">
        <v>6716.79541015625</v>
      </c>
      <c r="L14" s="5">
        <v>82386.59375</v>
      </c>
      <c r="N14" s="2">
        <f t="shared" si="1"/>
        <v>0.11072894091566819</v>
      </c>
      <c r="O14" s="32">
        <f t="shared" si="2"/>
        <v>-0.95573885394254021</v>
      </c>
      <c r="P14" s="3">
        <f t="shared" si="3"/>
        <v>0.55121697037250394</v>
      </c>
      <c r="Q14" s="39">
        <f t="shared" si="4"/>
        <v>3.5580903378468123</v>
      </c>
      <c r="R14" s="1" t="s">
        <v>6</v>
      </c>
      <c r="S14" s="1">
        <v>204</v>
      </c>
      <c r="T14" s="17">
        <v>1</v>
      </c>
      <c r="U14" s="17">
        <v>0.99267865700000002</v>
      </c>
      <c r="V14" s="17">
        <v>0.98690332800000002</v>
      </c>
      <c r="W14" s="17">
        <v>0.95199758599999995</v>
      </c>
      <c r="X14" s="17">
        <v>0.972674539</v>
      </c>
      <c r="Y14" s="17">
        <v>1</v>
      </c>
      <c r="Z14" s="17">
        <v>0.95734025499999997</v>
      </c>
      <c r="AA14" s="17">
        <v>2.6800000000000002E-15</v>
      </c>
      <c r="AB14" s="17">
        <v>7.3799999999999996E-6</v>
      </c>
      <c r="AC14" s="17">
        <v>7.2299999999999996E-22</v>
      </c>
      <c r="AD14" s="17">
        <v>3.4200000000000002E-14</v>
      </c>
      <c r="AE14" s="17">
        <v>8.5200000000000006E-21</v>
      </c>
      <c r="AF14" s="17">
        <v>2.27E-25</v>
      </c>
      <c r="AG14" s="17">
        <v>6.5199999999999997E-12</v>
      </c>
      <c r="AH14" s="10" t="s">
        <v>38</v>
      </c>
      <c r="AI14" s="10">
        <v>7</v>
      </c>
    </row>
    <row r="15" spans="1:35" x14ac:dyDescent="0.25">
      <c r="A15" s="1" t="s">
        <v>273</v>
      </c>
      <c r="B15" s="1" t="s">
        <v>119</v>
      </c>
      <c r="C15" s="2">
        <v>0.63329999999999997</v>
      </c>
      <c r="D15" s="2">
        <v>0.66700000000000004</v>
      </c>
      <c r="E15" s="3">
        <v>1</v>
      </c>
      <c r="F15" s="2">
        <v>0.28754535176783702</v>
      </c>
      <c r="G15" s="4">
        <v>2</v>
      </c>
      <c r="H15" s="4">
        <v>1</v>
      </c>
      <c r="I15" s="3">
        <f t="shared" si="0"/>
        <v>0.33333333333333331</v>
      </c>
      <c r="J15" s="7" t="s">
        <v>4</v>
      </c>
      <c r="K15" s="5">
        <v>3000</v>
      </c>
      <c r="L15" s="5">
        <v>172192.9375</v>
      </c>
      <c r="N15" s="2">
        <f t="shared" si="1"/>
        <v>4.9456147234247391E-2</v>
      </c>
      <c r="O15" s="32">
        <f t="shared" si="2"/>
        <v>-1.3057797193552201</v>
      </c>
      <c r="P15" s="3">
        <f t="shared" si="3"/>
        <v>0.15901432005017357</v>
      </c>
      <c r="Q15" s="39"/>
      <c r="R15" s="1" t="s">
        <v>6</v>
      </c>
      <c r="S15" s="1">
        <v>9</v>
      </c>
      <c r="T15" s="17">
        <v>0.71592262500000003</v>
      </c>
      <c r="U15" s="17">
        <v>0.98983427099999999</v>
      </c>
      <c r="V15" s="17">
        <v>0.43798276200000003</v>
      </c>
      <c r="W15" s="17">
        <v>0.55889812100000003</v>
      </c>
      <c r="X15" s="17">
        <v>0.90835025300000005</v>
      </c>
      <c r="Y15" s="17">
        <v>0.78481409099999999</v>
      </c>
      <c r="Z15" s="17">
        <v>2.4502501999999999E-2</v>
      </c>
      <c r="AA15" s="17">
        <v>0.92583033699999995</v>
      </c>
      <c r="AB15" s="17">
        <v>1.66E-8</v>
      </c>
      <c r="AC15" s="17">
        <v>0.31078831699999998</v>
      </c>
      <c r="AD15" s="17">
        <v>0.347588483</v>
      </c>
      <c r="AE15" s="17">
        <v>1.3253666000000001E-2</v>
      </c>
      <c r="AF15" s="17">
        <v>0.100046659</v>
      </c>
      <c r="AG15" s="17">
        <v>0.401508543</v>
      </c>
      <c r="AH15" s="10" t="s">
        <v>73</v>
      </c>
      <c r="AI15" s="10">
        <v>2</v>
      </c>
    </row>
    <row r="16" spans="1:35" x14ac:dyDescent="0.25">
      <c r="A16" s="1" t="s">
        <v>274</v>
      </c>
      <c r="B16" s="1" t="s">
        <v>120</v>
      </c>
      <c r="C16" s="2">
        <v>0.4728</v>
      </c>
      <c r="D16" s="2">
        <v>0.48649999999999999</v>
      </c>
      <c r="E16" s="3">
        <v>2.21</v>
      </c>
      <c r="F16" s="2">
        <v>0.85558896387997097</v>
      </c>
      <c r="G16" s="4">
        <v>3</v>
      </c>
      <c r="H16" s="4">
        <v>1</v>
      </c>
      <c r="I16" s="3">
        <f t="shared" si="0"/>
        <v>0.25</v>
      </c>
      <c r="J16" s="7" t="s">
        <v>4</v>
      </c>
      <c r="K16" s="5">
        <v>2273</v>
      </c>
      <c r="L16" s="5">
        <v>197226.39060000001</v>
      </c>
      <c r="N16" s="2">
        <f t="shared" si="1"/>
        <v>3.7471274221148106E-2</v>
      </c>
      <c r="O16" s="32">
        <f t="shared" si="2"/>
        <v>-1.4263015383499118</v>
      </c>
      <c r="P16" s="3">
        <f t="shared" si="3"/>
        <v>2.3975867395056791E-2</v>
      </c>
      <c r="Q16" s="39"/>
      <c r="R16" s="1" t="s">
        <v>6</v>
      </c>
      <c r="S16" s="1">
        <v>7</v>
      </c>
      <c r="T16" s="17">
        <v>0.87835001000000001</v>
      </c>
      <c r="U16" s="17">
        <v>0.82520309999999997</v>
      </c>
      <c r="V16" s="17">
        <v>9.6538492000000004E-2</v>
      </c>
      <c r="W16" s="17">
        <v>0.233848746</v>
      </c>
      <c r="X16" s="17">
        <v>0.56158341599999995</v>
      </c>
      <c r="Y16" s="17">
        <v>1</v>
      </c>
      <c r="Z16" s="17">
        <v>0.23461866300000001</v>
      </c>
      <c r="AA16" s="17">
        <v>6.1137699999999997E-4</v>
      </c>
      <c r="AB16" s="17">
        <v>0.15894914199999999</v>
      </c>
      <c r="AC16" s="17">
        <v>0.121565162</v>
      </c>
      <c r="AD16" s="17">
        <v>0.47165831600000002</v>
      </c>
      <c r="AE16" s="17">
        <v>0.21465321200000001</v>
      </c>
      <c r="AF16" s="17">
        <v>2.1299999999999999E-5</v>
      </c>
      <c r="AG16" s="17">
        <v>0.70872192000000001</v>
      </c>
      <c r="AH16" s="10" t="s">
        <v>34</v>
      </c>
      <c r="AI16" s="10">
        <v>1</v>
      </c>
    </row>
    <row r="17" spans="1:35" x14ac:dyDescent="0.25">
      <c r="A17" s="1" t="s">
        <v>275</v>
      </c>
      <c r="B17" s="1" t="s">
        <v>121</v>
      </c>
      <c r="C17" s="2">
        <v>0.92379999999999995</v>
      </c>
      <c r="D17" s="2">
        <v>0.99880000000000002</v>
      </c>
      <c r="E17" s="3">
        <v>88.35</v>
      </c>
      <c r="F17" s="2">
        <v>14.75177509473831</v>
      </c>
      <c r="G17" s="4">
        <v>21</v>
      </c>
      <c r="H17" s="4">
        <v>0</v>
      </c>
      <c r="I17" s="3">
        <f t="shared" si="0"/>
        <v>0</v>
      </c>
      <c r="J17" s="7" t="s">
        <v>3</v>
      </c>
      <c r="K17" s="5">
        <v>131821.984375</v>
      </c>
      <c r="L17" s="5">
        <v>194142.65625</v>
      </c>
      <c r="N17" s="2">
        <f t="shared" si="1"/>
        <v>2.1731358226535531</v>
      </c>
      <c r="O17" s="32">
        <f t="shared" si="2"/>
        <v>0.33708687090660366</v>
      </c>
      <c r="P17" s="3">
        <f t="shared" si="3"/>
        <v>1.9997611998953544</v>
      </c>
      <c r="Q17" s="39">
        <f t="shared" si="4"/>
        <v>99.945029358280337</v>
      </c>
      <c r="R17" s="1" t="s">
        <v>6</v>
      </c>
      <c r="S17" s="1">
        <v>5</v>
      </c>
      <c r="T17" s="17">
        <v>1</v>
      </c>
      <c r="U17" s="17">
        <v>0.98993935799999999</v>
      </c>
      <c r="V17" s="17">
        <v>0.98535542300000001</v>
      </c>
      <c r="W17" s="17">
        <v>0.98680618499999995</v>
      </c>
      <c r="X17" s="17">
        <v>0.99576931800000001</v>
      </c>
      <c r="Y17" s="17">
        <v>0.99367786000000002</v>
      </c>
      <c r="Z17" s="17">
        <v>1</v>
      </c>
      <c r="AA17" s="17">
        <v>3.9700000000000003E-33</v>
      </c>
      <c r="AB17" s="17">
        <v>4.52E-27</v>
      </c>
      <c r="AC17" s="17">
        <v>2.3499999999999999E-26</v>
      </c>
      <c r="AD17" s="17">
        <v>2.3399999999999999E-27</v>
      </c>
      <c r="AE17" s="17">
        <v>2.39E-32</v>
      </c>
      <c r="AF17" s="17">
        <v>1.11E-30</v>
      </c>
      <c r="AG17" s="17">
        <v>1.09E-31</v>
      </c>
      <c r="AH17" s="10" t="s">
        <v>38</v>
      </c>
      <c r="AI17" s="10">
        <v>7</v>
      </c>
    </row>
    <row r="18" spans="1:35" x14ac:dyDescent="0.25">
      <c r="A18" s="1" t="s">
        <v>276</v>
      </c>
      <c r="B18" s="1" t="s">
        <v>122</v>
      </c>
      <c r="C18" s="2">
        <v>0.82779999999999998</v>
      </c>
      <c r="D18" s="2">
        <v>0.95020000000000004</v>
      </c>
      <c r="E18" s="3">
        <v>5.76</v>
      </c>
      <c r="F18" s="2">
        <v>9.20031196436139</v>
      </c>
      <c r="G18" s="4">
        <v>20</v>
      </c>
      <c r="H18" s="4">
        <v>0</v>
      </c>
      <c r="I18" s="3">
        <f t="shared" si="0"/>
        <v>0</v>
      </c>
      <c r="J18" s="7" t="s">
        <v>3</v>
      </c>
      <c r="K18" s="5">
        <v>5831.76806640625</v>
      </c>
      <c r="L18" s="5">
        <v>588465.1875</v>
      </c>
      <c r="N18" s="2">
        <f t="shared" si="1"/>
        <v>9.6138926709389907E-2</v>
      </c>
      <c r="O18" s="32">
        <f t="shared" si="2"/>
        <v>-1.0171007306241737</v>
      </c>
      <c r="P18" s="3">
        <f t="shared" si="3"/>
        <v>0.48246416736787257</v>
      </c>
      <c r="Q18" s="40">
        <f t="shared" si="4"/>
        <v>3.0371354945907307</v>
      </c>
      <c r="R18" s="1" t="s">
        <v>6</v>
      </c>
      <c r="S18" s="1">
        <v>6</v>
      </c>
      <c r="T18" s="17">
        <v>1</v>
      </c>
      <c r="U18" s="17">
        <v>1</v>
      </c>
      <c r="V18" s="17">
        <v>0.84392847500000001</v>
      </c>
      <c r="W18" s="17">
        <v>1</v>
      </c>
      <c r="X18" s="17">
        <v>1</v>
      </c>
      <c r="Y18" s="17">
        <v>0.95396954899999997</v>
      </c>
      <c r="Z18" s="17">
        <v>1</v>
      </c>
      <c r="AA18" s="17">
        <v>1.6299999999999999E-7</v>
      </c>
      <c r="AB18" s="17">
        <v>8.7600000000000006E-12</v>
      </c>
      <c r="AC18" s="17">
        <v>2.0800000000000001E-7</v>
      </c>
      <c r="AD18" s="17">
        <v>4.31E-17</v>
      </c>
      <c r="AE18" s="17">
        <v>4.0200000000000001E-19</v>
      </c>
      <c r="AF18" s="17">
        <v>2.0799999999999999E-11</v>
      </c>
      <c r="AG18" s="17">
        <v>1.3800000000000001E-23</v>
      </c>
      <c r="AH18" s="10" t="s">
        <v>39</v>
      </c>
      <c r="AI18" s="10">
        <v>6</v>
      </c>
    </row>
    <row r="19" spans="1:35" x14ac:dyDescent="0.25">
      <c r="A19" s="1" t="s">
        <v>277</v>
      </c>
      <c r="B19" s="1" t="s">
        <v>123</v>
      </c>
      <c r="C19" s="2">
        <v>0.74650000000000005</v>
      </c>
      <c r="D19" s="2">
        <v>0.84940000000000004</v>
      </c>
      <c r="E19" s="3">
        <v>3.15</v>
      </c>
      <c r="F19" s="2">
        <v>3.9106796316945371</v>
      </c>
      <c r="G19" s="4">
        <v>11</v>
      </c>
      <c r="H19" s="4">
        <v>0</v>
      </c>
      <c r="I19" s="3">
        <f t="shared" si="0"/>
        <v>0</v>
      </c>
      <c r="J19" s="7" t="s">
        <v>3</v>
      </c>
      <c r="K19" s="5">
        <v>1553.94055175781</v>
      </c>
      <c r="L19" s="5">
        <v>82449.2578125</v>
      </c>
      <c r="N19" s="2">
        <f t="shared" si="1"/>
        <v>2.5617304240333958E-2</v>
      </c>
      <c r="O19" s="32">
        <f t="shared" si="2"/>
        <v>-1.5914665738554112</v>
      </c>
      <c r="P19" s="3">
        <f t="shared" si="3"/>
        <v>-0.16108299591642719</v>
      </c>
      <c r="Q19" s="40">
        <f t="shared" si="4"/>
        <v>0.69010790805551292</v>
      </c>
      <c r="R19" s="1" t="s">
        <v>6</v>
      </c>
      <c r="S19" s="1">
        <v>3</v>
      </c>
      <c r="T19" s="17">
        <v>0.94951546899999995</v>
      </c>
      <c r="U19" s="17">
        <v>0.83558532799999996</v>
      </c>
      <c r="V19" s="17">
        <v>0.68922223299999996</v>
      </c>
      <c r="W19" s="17">
        <v>0.93656586100000006</v>
      </c>
      <c r="X19" s="17">
        <v>0.85312446200000003</v>
      </c>
      <c r="Y19" s="17">
        <v>0.17612900100000001</v>
      </c>
      <c r="Z19" s="17">
        <v>0.99534221599999995</v>
      </c>
      <c r="AA19" s="17">
        <v>6.3447180000000001E-3</v>
      </c>
      <c r="AB19" s="17">
        <v>1.8333031999999999E-2</v>
      </c>
      <c r="AC19" s="17">
        <v>8.146538E-3</v>
      </c>
      <c r="AD19" s="17">
        <v>4.0400000000000002E-7</v>
      </c>
      <c r="AE19" s="17">
        <v>4.6600000000000002E-7</v>
      </c>
      <c r="AF19" s="17">
        <v>0.411206929</v>
      </c>
      <c r="AG19" s="17">
        <v>5.7800000000000001E-7</v>
      </c>
      <c r="AH19" s="10" t="s">
        <v>40</v>
      </c>
      <c r="AI19" s="10">
        <v>3</v>
      </c>
    </row>
    <row r="20" spans="1:35" x14ac:dyDescent="0.25">
      <c r="A20" s="1" t="s">
        <v>278</v>
      </c>
      <c r="B20" s="1" t="s">
        <v>124</v>
      </c>
      <c r="C20" s="2">
        <v>0.87949999999999995</v>
      </c>
      <c r="D20" s="2">
        <v>0.97550000000000003</v>
      </c>
      <c r="E20" s="3">
        <v>14.52</v>
      </c>
      <c r="F20" s="2">
        <v>12.760675891086022</v>
      </c>
      <c r="G20" s="4">
        <v>21</v>
      </c>
      <c r="H20" s="4">
        <v>0</v>
      </c>
      <c r="I20" s="3">
        <f t="shared" si="0"/>
        <v>0</v>
      </c>
      <c r="J20" s="7" t="s">
        <v>3</v>
      </c>
      <c r="K20" s="5">
        <v>7416.89892578125</v>
      </c>
      <c r="L20" s="5">
        <v>126362.390625</v>
      </c>
      <c r="N20" s="2">
        <f t="shared" si="1"/>
        <v>0.12227041509832294</v>
      </c>
      <c r="O20" s="32">
        <f t="shared" si="2"/>
        <v>-0.91267861339591294</v>
      </c>
      <c r="P20" s="3">
        <f t="shared" si="3"/>
        <v>0.59946373849197432</v>
      </c>
      <c r="Q20" s="40">
        <f t="shared" si="4"/>
        <v>3.9761589606666901</v>
      </c>
      <c r="R20" s="1" t="s">
        <v>6</v>
      </c>
      <c r="S20" s="1">
        <v>0</v>
      </c>
      <c r="T20" s="17">
        <v>0.89874067000000002</v>
      </c>
      <c r="U20" s="17">
        <v>0.98106195900000004</v>
      </c>
      <c r="V20" s="17">
        <v>1</v>
      </c>
      <c r="W20" s="17">
        <v>0.95589418199999998</v>
      </c>
      <c r="X20" s="17">
        <v>0.94224903199999999</v>
      </c>
      <c r="Y20" s="17">
        <v>0.91665608600000004</v>
      </c>
      <c r="Z20" s="17">
        <v>0.97392245700000002</v>
      </c>
      <c r="AA20" s="17">
        <v>1.32E-9</v>
      </c>
      <c r="AB20" s="17">
        <v>5.6200000000000003E-14</v>
      </c>
      <c r="AC20" s="17">
        <v>8.9799999999999996E-19</v>
      </c>
      <c r="AD20" s="17">
        <v>1.8599999999999999E-15</v>
      </c>
      <c r="AE20" s="17">
        <v>6.5500000000000004E-17</v>
      </c>
      <c r="AF20" s="17">
        <v>5.8899999999999994E-14</v>
      </c>
      <c r="AG20" s="17">
        <v>1.23E-16</v>
      </c>
      <c r="AH20" s="10" t="s">
        <v>41</v>
      </c>
      <c r="AI20" s="10">
        <v>6</v>
      </c>
    </row>
    <row r="21" spans="1:35" x14ac:dyDescent="0.25">
      <c r="A21" s="1" t="s">
        <v>278</v>
      </c>
      <c r="B21" s="1" t="s">
        <v>125</v>
      </c>
      <c r="C21" s="2">
        <v>0.92490000000000006</v>
      </c>
      <c r="D21" s="2">
        <v>0.93630000000000002</v>
      </c>
      <c r="E21" s="3">
        <v>297.26</v>
      </c>
      <c r="F21" s="2">
        <v>17.991118192083658</v>
      </c>
      <c r="G21" s="4">
        <v>21</v>
      </c>
      <c r="H21" s="4">
        <v>0</v>
      </c>
      <c r="I21" s="3">
        <f t="shared" si="0"/>
        <v>0</v>
      </c>
      <c r="J21" s="7" t="s">
        <v>3</v>
      </c>
      <c r="K21" s="5">
        <v>174581.84375</v>
      </c>
      <c r="L21" s="5">
        <v>6679.2041015625</v>
      </c>
      <c r="N21" s="2">
        <f t="shared" si="1"/>
        <v>2.8780484563087909</v>
      </c>
      <c r="O21" s="32">
        <f t="shared" si="2"/>
        <v>0.45909810166812076</v>
      </c>
      <c r="P21" s="3">
        <f t="shared" si="3"/>
        <v>2.1364684612527967</v>
      </c>
      <c r="Q21" s="40">
        <f t="shared" si="4"/>
        <v>136.92049522282258</v>
      </c>
      <c r="R21" s="1" t="s">
        <v>6</v>
      </c>
      <c r="S21" s="1">
        <v>274</v>
      </c>
      <c r="T21" s="17">
        <v>0.988973828</v>
      </c>
      <c r="U21" s="17">
        <v>0.96602584899999999</v>
      </c>
      <c r="V21" s="17">
        <v>1</v>
      </c>
      <c r="W21" s="17">
        <v>0.988658696</v>
      </c>
      <c r="X21" s="17">
        <v>0.99351334000000002</v>
      </c>
      <c r="Y21" s="17">
        <v>1</v>
      </c>
      <c r="Z21" s="17">
        <v>0.97547319700000001</v>
      </c>
      <c r="AA21" s="17">
        <v>8.76E-14</v>
      </c>
      <c r="AB21" s="17">
        <v>4.0099999999999997E-6</v>
      </c>
      <c r="AC21" s="17">
        <v>2.24E-26</v>
      </c>
      <c r="AD21" s="17">
        <v>8.9100000000000003E-10</v>
      </c>
      <c r="AE21" s="17">
        <v>4.3899999999999998E-23</v>
      </c>
      <c r="AF21" s="17">
        <v>5.51E-14</v>
      </c>
      <c r="AG21" s="17">
        <v>7.9800000000000001E-20</v>
      </c>
      <c r="AH21" s="10" t="s">
        <v>38</v>
      </c>
      <c r="AI21" s="10">
        <v>7</v>
      </c>
    </row>
    <row r="22" spans="1:35" ht="13.8" customHeight="1" x14ac:dyDescent="0.25">
      <c r="A22" s="1" t="s">
        <v>279</v>
      </c>
      <c r="B22" s="1" t="s">
        <v>126</v>
      </c>
      <c r="C22" s="2">
        <v>0.72340000000000004</v>
      </c>
      <c r="D22" s="2">
        <v>0.7863</v>
      </c>
      <c r="E22" s="3">
        <v>1</v>
      </c>
      <c r="F22" s="2">
        <v>-0.21824965212505204</v>
      </c>
      <c r="G22" s="4">
        <v>2</v>
      </c>
      <c r="H22" s="4">
        <v>3</v>
      </c>
      <c r="I22" s="3">
        <f t="shared" si="0"/>
        <v>0.6</v>
      </c>
      <c r="J22" s="7" t="s">
        <v>4</v>
      </c>
      <c r="K22" s="5">
        <v>2552.68212890625</v>
      </c>
      <c r="L22" s="5">
        <v>231768.84375</v>
      </c>
      <c r="N22" s="2">
        <f t="shared" si="1"/>
        <v>4.2081941069806526E-2</v>
      </c>
      <c r="O22" s="32">
        <f t="shared" si="2"/>
        <v>-1.3759042361436788</v>
      </c>
      <c r="P22" s="3">
        <f t="shared" si="3"/>
        <v>8.0443432892236572E-2</v>
      </c>
      <c r="Q22" s="40"/>
      <c r="R22" s="1" t="s">
        <v>6</v>
      </c>
      <c r="S22" s="1">
        <v>10</v>
      </c>
      <c r="T22" s="17">
        <v>0.48511243900000001</v>
      </c>
      <c r="U22" s="17">
        <v>0.98449183799999995</v>
      </c>
      <c r="V22" s="17">
        <v>2.4961072000000001E-2</v>
      </c>
      <c r="W22" s="17">
        <v>0.96851620699999996</v>
      </c>
      <c r="X22" s="17">
        <v>0.93638683300000003</v>
      </c>
      <c r="Y22" s="17">
        <v>6.7525795E-2</v>
      </c>
      <c r="Z22" s="17">
        <v>0.15853315900000001</v>
      </c>
      <c r="AA22" s="17">
        <v>0.671178418</v>
      </c>
      <c r="AB22" s="17">
        <v>8.8156900000000002E-4</v>
      </c>
      <c r="AC22" s="17">
        <v>4.9134522E-2</v>
      </c>
      <c r="AD22" s="17">
        <v>1.3888899999999999E-2</v>
      </c>
      <c r="AE22" s="17">
        <v>1.4539798E-2</v>
      </c>
      <c r="AF22" s="17">
        <v>1.8728611999999999E-2</v>
      </c>
      <c r="AG22" s="17">
        <v>0.44033377899999998</v>
      </c>
      <c r="AH22" s="10" t="s">
        <v>74</v>
      </c>
      <c r="AI22" s="10">
        <v>3</v>
      </c>
    </row>
    <row r="23" spans="1:35" x14ac:dyDescent="0.25">
      <c r="A23" s="1" t="s">
        <v>280</v>
      </c>
      <c r="B23" s="1" t="s">
        <v>127</v>
      </c>
      <c r="C23" s="2">
        <v>0.92759999999999998</v>
      </c>
      <c r="D23" s="2">
        <v>0.999</v>
      </c>
      <c r="E23" s="3">
        <v>37.909999999999997</v>
      </c>
      <c r="F23" s="2">
        <v>15.095573701645538</v>
      </c>
      <c r="G23" s="4">
        <v>21</v>
      </c>
      <c r="H23" s="4">
        <v>0</v>
      </c>
      <c r="I23" s="3">
        <f t="shared" si="0"/>
        <v>0</v>
      </c>
      <c r="J23" s="7" t="s">
        <v>3</v>
      </c>
      <c r="K23" s="5">
        <v>27574.94921875</v>
      </c>
      <c r="L23" s="5">
        <v>91793.8359375</v>
      </c>
      <c r="N23" s="2">
        <f t="shared" si="1"/>
        <v>0.454583582846465</v>
      </c>
      <c r="O23" s="32">
        <f t="shared" si="2"/>
        <v>-0.34238625274640655</v>
      </c>
      <c r="P23" s="3">
        <f t="shared" si="3"/>
        <v>1.2384467756342785</v>
      </c>
      <c r="Q23" s="40">
        <f t="shared" si="4"/>
        <v>17.315968042698632</v>
      </c>
      <c r="R23" s="1" t="s">
        <v>6</v>
      </c>
      <c r="S23" s="1">
        <v>5</v>
      </c>
      <c r="T23" s="17">
        <v>0.99125585800000005</v>
      </c>
      <c r="U23" s="17">
        <v>0.98977599599999999</v>
      </c>
      <c r="V23" s="17">
        <v>0.99837681899999997</v>
      </c>
      <c r="W23" s="17">
        <v>1</v>
      </c>
      <c r="X23" s="17">
        <v>0.996371377</v>
      </c>
      <c r="Y23" s="17">
        <v>0.98498910699999997</v>
      </c>
      <c r="Z23" s="17">
        <v>0.98688256600000002</v>
      </c>
      <c r="AA23" s="17">
        <v>2.3899999999999999E-20</v>
      </c>
      <c r="AB23" s="17">
        <v>1.5699999999999999E-25</v>
      </c>
      <c r="AC23" s="17">
        <v>6.0100000000000004E-25</v>
      </c>
      <c r="AD23" s="17">
        <v>1.0999999999999999E-30</v>
      </c>
      <c r="AE23" s="17">
        <v>2.6100000000000001E-30</v>
      </c>
      <c r="AF23" s="17">
        <v>1.2099999999999999E-22</v>
      </c>
      <c r="AG23" s="17">
        <v>2.4200000000000001E-23</v>
      </c>
      <c r="AH23" s="10" t="s">
        <v>38</v>
      </c>
      <c r="AI23" s="10">
        <v>7</v>
      </c>
    </row>
    <row r="24" spans="1:35" x14ac:dyDescent="0.25">
      <c r="A24" s="1" t="s">
        <v>281</v>
      </c>
      <c r="B24" s="1" t="s">
        <v>128</v>
      </c>
      <c r="C24" s="2">
        <v>0.72670000000000001</v>
      </c>
      <c r="D24" s="2">
        <v>0.77590000000000003</v>
      </c>
      <c r="E24" s="3">
        <v>1</v>
      </c>
      <c r="F24" s="2">
        <v>1.980487804878045</v>
      </c>
      <c r="G24" s="4">
        <v>8</v>
      </c>
      <c r="H24" s="4">
        <v>1</v>
      </c>
      <c r="I24" s="3">
        <f t="shared" si="0"/>
        <v>0.1111111111111111</v>
      </c>
      <c r="J24" s="7" t="s">
        <v>4</v>
      </c>
      <c r="K24" s="5">
        <v>3856.5400390625</v>
      </c>
      <c r="L24" s="5">
        <v>246270.234375</v>
      </c>
      <c r="N24" s="2">
        <f t="shared" si="1"/>
        <v>6.357653732888173E-2</v>
      </c>
      <c r="O24" s="32">
        <f t="shared" si="2"/>
        <v>-1.1967031294553923</v>
      </c>
      <c r="P24" s="3">
        <f t="shared" si="3"/>
        <v>0.28122898660460249</v>
      </c>
      <c r="Q24" s="40"/>
      <c r="R24" s="1" t="s">
        <v>6</v>
      </c>
      <c r="S24" s="1">
        <v>2</v>
      </c>
      <c r="T24" s="17">
        <v>1</v>
      </c>
      <c r="U24" s="17">
        <v>0.97739582700000005</v>
      </c>
      <c r="V24" s="17">
        <v>0.84931211200000001</v>
      </c>
      <c r="W24" s="17">
        <v>0.93083004000000003</v>
      </c>
      <c r="X24" s="17">
        <v>0.97517460600000005</v>
      </c>
      <c r="Y24" s="17">
        <v>0.96377272199999997</v>
      </c>
      <c r="Z24" s="17">
        <v>0.93619265200000001</v>
      </c>
      <c r="AA24" s="17">
        <v>1.1057930000000001E-3</v>
      </c>
      <c r="AB24" s="17">
        <v>1.9199999999999999E-5</v>
      </c>
      <c r="AC24" s="17">
        <v>7.3927570999999997E-2</v>
      </c>
      <c r="AD24" s="17">
        <v>2.4227202999999999E-2</v>
      </c>
      <c r="AE24" s="17">
        <v>1.2400000000000001E-9</v>
      </c>
      <c r="AF24" s="17">
        <v>7.5442100000000002E-4</v>
      </c>
      <c r="AG24" s="17">
        <v>4.5000000000000003E-5</v>
      </c>
      <c r="AH24" s="10" t="s">
        <v>39</v>
      </c>
      <c r="AI24" s="10">
        <v>6</v>
      </c>
    </row>
    <row r="25" spans="1:35" x14ac:dyDescent="0.25">
      <c r="A25" s="1" t="s">
        <v>282</v>
      </c>
      <c r="B25" s="1" t="s">
        <v>129</v>
      </c>
      <c r="C25" s="2">
        <v>0.86370000000000002</v>
      </c>
      <c r="D25" s="2">
        <v>0.97109999999999996</v>
      </c>
      <c r="E25" s="3">
        <v>19.96</v>
      </c>
      <c r="F25" s="2">
        <v>13.386984587129467</v>
      </c>
      <c r="G25" s="4">
        <v>21</v>
      </c>
      <c r="H25" s="4">
        <v>0</v>
      </c>
      <c r="I25" s="3">
        <f t="shared" si="0"/>
        <v>0</v>
      </c>
      <c r="J25" s="7" t="s">
        <v>3</v>
      </c>
      <c r="K25" s="5">
        <v>11944.6494140625</v>
      </c>
      <c r="L25" s="5">
        <v>116033.3359375</v>
      </c>
      <c r="N25" s="2">
        <f t="shared" si="1"/>
        <v>0.19691211336111394</v>
      </c>
      <c r="O25" s="32">
        <f t="shared" si="2"/>
        <v>-0.7057275667259062</v>
      </c>
      <c r="P25" s="3">
        <f t="shared" si="3"/>
        <v>0.83134166193175774</v>
      </c>
      <c r="Q25" s="40">
        <f t="shared" si="4"/>
        <v>6.781748217806908</v>
      </c>
      <c r="R25" s="1" t="s">
        <v>6</v>
      </c>
      <c r="S25" s="1">
        <v>4</v>
      </c>
      <c r="T25" s="17">
        <v>0.92504433200000002</v>
      </c>
      <c r="U25" s="17">
        <v>0.95683950799999995</v>
      </c>
      <c r="V25" s="17">
        <v>1</v>
      </c>
      <c r="W25" s="17">
        <v>0.98485234300000002</v>
      </c>
      <c r="X25" s="17">
        <v>0.985414872</v>
      </c>
      <c r="Y25" s="17">
        <v>0.99087967700000001</v>
      </c>
      <c r="Z25" s="17">
        <v>0.986018697</v>
      </c>
      <c r="AA25" s="17">
        <v>2.98E-10</v>
      </c>
      <c r="AB25" s="17">
        <v>6.1999999999999998E-15</v>
      </c>
      <c r="AC25" s="17">
        <v>1.04E-23</v>
      </c>
      <c r="AD25" s="17">
        <v>2.71E-21</v>
      </c>
      <c r="AE25" s="17">
        <v>1.1000000000000001E-25</v>
      </c>
      <c r="AF25" s="17">
        <v>1.8500000000000001E-15</v>
      </c>
      <c r="AG25" s="17">
        <v>6.6699999999999996E-14</v>
      </c>
      <c r="AH25" s="10" t="s">
        <v>38</v>
      </c>
      <c r="AI25" s="10">
        <v>7</v>
      </c>
    </row>
    <row r="26" spans="1:35" x14ac:dyDescent="0.25">
      <c r="A26" s="1" t="s">
        <v>282</v>
      </c>
      <c r="B26" s="1" t="s">
        <v>130</v>
      </c>
      <c r="C26" s="2">
        <v>0.87949999999999995</v>
      </c>
      <c r="D26" s="2">
        <v>0.97509999999999997</v>
      </c>
      <c r="E26" s="3">
        <v>8.17</v>
      </c>
      <c r="F26" s="2">
        <v>10.140915251524081</v>
      </c>
      <c r="G26" s="4">
        <v>19</v>
      </c>
      <c r="H26" s="4">
        <v>0</v>
      </c>
      <c r="I26" s="3">
        <f t="shared" si="0"/>
        <v>0</v>
      </c>
      <c r="J26" s="7" t="s">
        <v>3</v>
      </c>
      <c r="K26" s="5">
        <v>6541.7939453125</v>
      </c>
      <c r="L26" s="5">
        <v>17697.43359375</v>
      </c>
      <c r="N26" s="2">
        <f t="shared" si="1"/>
        <v>0.10784397484516103</v>
      </c>
      <c r="O26" s="32">
        <f t="shared" si="2"/>
        <v>-0.96720411356184433</v>
      </c>
      <c r="P26" s="3">
        <f t="shared" si="3"/>
        <v>0.5383707411071772</v>
      </c>
      <c r="Q26" s="40">
        <f t="shared" si="4"/>
        <v>3.4543850155331994</v>
      </c>
      <c r="R26" s="1" t="s">
        <v>6</v>
      </c>
      <c r="S26" s="1">
        <v>0</v>
      </c>
      <c r="T26" s="17">
        <v>0.98629039600000001</v>
      </c>
      <c r="U26" s="17">
        <v>0.98449784100000004</v>
      </c>
      <c r="V26" s="17">
        <v>0.99207780499999998</v>
      </c>
      <c r="W26" s="17">
        <v>0.94162100900000001</v>
      </c>
      <c r="X26" s="17">
        <v>1</v>
      </c>
      <c r="Y26" s="17">
        <v>0.97060061200000003</v>
      </c>
      <c r="Z26" s="17">
        <v>0.93413816000000005</v>
      </c>
      <c r="AA26" s="17">
        <v>3.18E-6</v>
      </c>
      <c r="AB26" s="17">
        <v>1.2700000000000001E-7</v>
      </c>
      <c r="AC26" s="17">
        <v>6.5500000000000004E-17</v>
      </c>
      <c r="AD26" s="17">
        <v>9.0199999999999997E-14</v>
      </c>
      <c r="AE26" s="17">
        <v>5.9400000000000001E-24</v>
      </c>
      <c r="AF26" s="17">
        <v>1.24E-11</v>
      </c>
      <c r="AG26" s="17">
        <v>6.2999999999999997E-14</v>
      </c>
      <c r="AH26" s="10" t="s">
        <v>38</v>
      </c>
      <c r="AI26" s="10">
        <v>7</v>
      </c>
    </row>
    <row r="27" spans="1:35" x14ac:dyDescent="0.25">
      <c r="A27" s="1" t="s">
        <v>283</v>
      </c>
      <c r="B27" s="1" t="s">
        <v>131</v>
      </c>
      <c r="C27" s="2">
        <v>0.84589999999999999</v>
      </c>
      <c r="D27" s="2">
        <v>0.91959999999999997</v>
      </c>
      <c r="E27" s="3">
        <v>2.1</v>
      </c>
      <c r="F27" s="2">
        <v>1.2414047560826551</v>
      </c>
      <c r="G27" s="4">
        <v>4</v>
      </c>
      <c r="H27" s="4">
        <v>0</v>
      </c>
      <c r="I27" s="3">
        <f t="shared" si="0"/>
        <v>0</v>
      </c>
      <c r="J27" s="7" t="s">
        <v>4</v>
      </c>
      <c r="K27" s="5">
        <v>1855.03515625</v>
      </c>
      <c r="L27" s="5">
        <v>265393.53125</v>
      </c>
      <c r="N27" s="2">
        <f t="shared" si="1"/>
        <v>3.0580963937401704E-2</v>
      </c>
      <c r="O27" s="32">
        <f t="shared" si="2"/>
        <v>-1.5145488293848968</v>
      </c>
      <c r="P27" s="3">
        <f t="shared" si="3"/>
        <v>-7.4900649170752703E-2</v>
      </c>
      <c r="Q27" s="40"/>
      <c r="R27" s="1" t="s">
        <v>6</v>
      </c>
      <c r="S27" s="1">
        <v>15</v>
      </c>
      <c r="T27" s="17">
        <v>0.91737824499999998</v>
      </c>
      <c r="U27" s="17">
        <v>0.98802732400000004</v>
      </c>
      <c r="V27" s="17">
        <v>0.76019697100000005</v>
      </c>
      <c r="W27" s="17">
        <v>0.896506519</v>
      </c>
      <c r="X27" s="17">
        <v>1</v>
      </c>
      <c r="Y27" s="17">
        <v>0.94910070300000005</v>
      </c>
      <c r="Z27" s="17">
        <v>0.91261861</v>
      </c>
      <c r="AA27" s="17">
        <v>0.19329675199999999</v>
      </c>
      <c r="AB27" s="17">
        <v>1.1399995E-2</v>
      </c>
      <c r="AC27" s="17">
        <v>0.42565584000000001</v>
      </c>
      <c r="AD27" s="17">
        <v>0.86784349699999996</v>
      </c>
      <c r="AE27" s="17">
        <v>6.5200000000000004E-16</v>
      </c>
      <c r="AF27" s="17">
        <v>4.3300000000000003E-12</v>
      </c>
      <c r="AG27" s="17">
        <v>2.4E-9</v>
      </c>
      <c r="AH27" s="10" t="s">
        <v>42</v>
      </c>
      <c r="AI27" s="10">
        <v>4</v>
      </c>
    </row>
    <row r="28" spans="1:35" x14ac:dyDescent="0.25">
      <c r="A28" s="1" t="s">
        <v>284</v>
      </c>
      <c r="B28" s="1" t="s">
        <v>132</v>
      </c>
      <c r="C28" s="2">
        <v>0.88929999999999998</v>
      </c>
      <c r="D28" s="2">
        <v>0.96289999999999998</v>
      </c>
      <c r="E28" s="3">
        <v>297.26</v>
      </c>
      <c r="F28" s="2">
        <v>11.32433029803623</v>
      </c>
      <c r="G28" s="4">
        <v>19</v>
      </c>
      <c r="H28" s="4">
        <v>0</v>
      </c>
      <c r="I28" s="3">
        <f t="shared" si="0"/>
        <v>0</v>
      </c>
      <c r="J28" s="7" t="s">
        <v>3</v>
      </c>
      <c r="K28" s="5">
        <v>1984</v>
      </c>
      <c r="L28" s="5">
        <v>1229664.875</v>
      </c>
      <c r="N28" s="2">
        <f t="shared" si="1"/>
        <v>3.2706998704248938E-2</v>
      </c>
      <c r="O28" s="32">
        <f t="shared" si="2"/>
        <v>-1.4853593062567227</v>
      </c>
      <c r="P28" s="3">
        <f t="shared" si="3"/>
        <v>-4.2195301127980686E-2</v>
      </c>
      <c r="Q28" s="40">
        <f t="shared" si="4"/>
        <v>0.90741237736576352</v>
      </c>
      <c r="R28" s="1" t="s">
        <v>6</v>
      </c>
      <c r="S28" s="1">
        <v>8</v>
      </c>
      <c r="T28" s="17">
        <v>0.83180756099999997</v>
      </c>
      <c r="U28" s="17">
        <v>1</v>
      </c>
      <c r="V28" s="17">
        <v>0.75589766599999997</v>
      </c>
      <c r="W28" s="17">
        <v>1</v>
      </c>
      <c r="X28" s="17">
        <v>0.979364401</v>
      </c>
      <c r="Y28" s="17">
        <v>1</v>
      </c>
      <c r="Z28" s="17">
        <v>0.59787427800000004</v>
      </c>
      <c r="AA28" s="17">
        <v>7.0099999999999996E-5</v>
      </c>
      <c r="AB28" s="17">
        <v>3.0800000000000001E-9</v>
      </c>
      <c r="AC28" s="17">
        <v>2.5883575999999998E-2</v>
      </c>
      <c r="AD28" s="17">
        <v>1.53E-13</v>
      </c>
      <c r="AE28" s="17">
        <v>2.3E-21</v>
      </c>
      <c r="AF28" s="17">
        <v>2.4700000000000001E-20</v>
      </c>
      <c r="AG28" s="17">
        <v>2.4907699999999998E-3</v>
      </c>
      <c r="AH28" s="10" t="s">
        <v>75</v>
      </c>
      <c r="AI28" s="10">
        <v>4</v>
      </c>
    </row>
    <row r="29" spans="1:35" x14ac:dyDescent="0.25">
      <c r="A29" s="1" t="s">
        <v>285</v>
      </c>
      <c r="B29" s="1" t="s">
        <v>133</v>
      </c>
      <c r="C29" s="2">
        <v>0.80800000000000005</v>
      </c>
      <c r="D29" s="2">
        <v>0.91449999999999998</v>
      </c>
      <c r="E29" s="3">
        <v>1</v>
      </c>
      <c r="F29" s="2">
        <v>0.80487804878048697</v>
      </c>
      <c r="G29" s="4">
        <v>3</v>
      </c>
      <c r="H29" s="4">
        <v>1</v>
      </c>
      <c r="I29" s="3">
        <f t="shared" si="0"/>
        <v>0.25</v>
      </c>
      <c r="J29" s="7" t="s">
        <v>4</v>
      </c>
      <c r="K29" s="5">
        <v>5602.1220703125</v>
      </c>
      <c r="L29" s="5">
        <v>199765.03125</v>
      </c>
      <c r="N29" s="2">
        <f t="shared" si="1"/>
        <v>9.2353124644533935E-2</v>
      </c>
      <c r="O29" s="32">
        <f t="shared" si="2"/>
        <v>-1.0345484062018413</v>
      </c>
      <c r="P29" s="3">
        <f t="shared" si="3"/>
        <v>0.46291495103435149</v>
      </c>
      <c r="Q29" s="40"/>
      <c r="R29" s="1" t="s">
        <v>6</v>
      </c>
      <c r="S29" s="1">
        <v>5</v>
      </c>
      <c r="T29" s="17">
        <v>0.96158851999999995</v>
      </c>
      <c r="U29" s="17">
        <v>0.95732318199999999</v>
      </c>
      <c r="V29" s="17">
        <v>0.81356190500000003</v>
      </c>
      <c r="W29" s="17">
        <v>0.64673116500000005</v>
      </c>
      <c r="X29" s="17">
        <v>0.96983411799999997</v>
      </c>
      <c r="Y29" s="17">
        <v>1</v>
      </c>
      <c r="Z29" s="17">
        <v>0.66305398299999996</v>
      </c>
      <c r="AA29" s="17">
        <v>2.3792002E-2</v>
      </c>
      <c r="AB29" s="17">
        <v>7.2351309999999997E-3</v>
      </c>
      <c r="AC29" s="17">
        <v>0.10471491300000001</v>
      </c>
      <c r="AD29" s="17">
        <v>0.71760630400000003</v>
      </c>
      <c r="AE29" s="17">
        <v>7.0700000000000004E-10</v>
      </c>
      <c r="AF29" s="17">
        <v>5.2565105000000001E-2</v>
      </c>
      <c r="AG29" s="17">
        <v>0.62890314899999999</v>
      </c>
      <c r="AH29" s="10" t="s">
        <v>76</v>
      </c>
      <c r="AI29" s="10">
        <v>3</v>
      </c>
    </row>
    <row r="30" spans="1:35" x14ac:dyDescent="0.25">
      <c r="A30" s="1" t="s">
        <v>286</v>
      </c>
      <c r="B30" s="1" t="s">
        <v>134</v>
      </c>
      <c r="C30" s="2">
        <v>0.92420000000000002</v>
      </c>
      <c r="D30" s="2">
        <v>0.99850000000000005</v>
      </c>
      <c r="E30" s="3">
        <v>124.05</v>
      </c>
      <c r="F30" s="2">
        <v>15.276297778266045</v>
      </c>
      <c r="G30" s="4">
        <v>21</v>
      </c>
      <c r="H30" s="4">
        <v>0</v>
      </c>
      <c r="I30" s="3">
        <f t="shared" si="0"/>
        <v>0</v>
      </c>
      <c r="J30" s="7" t="s">
        <v>3</v>
      </c>
      <c r="K30" s="5">
        <v>128547.1875</v>
      </c>
      <c r="L30" s="5">
        <v>189948.3125</v>
      </c>
      <c r="N30" s="2">
        <f t="shared" si="1"/>
        <v>2.1191495438494687</v>
      </c>
      <c r="O30" s="32">
        <f t="shared" si="2"/>
        <v>0.32616160502463148</v>
      </c>
      <c r="P30" s="3">
        <f t="shared" si="3"/>
        <v>1.9875200056298392</v>
      </c>
      <c r="Q30" s="40">
        <f t="shared" si="4"/>
        <v>97.167271032413325</v>
      </c>
      <c r="R30" s="1" t="s">
        <v>6</v>
      </c>
      <c r="S30" s="1">
        <v>6</v>
      </c>
      <c r="T30" s="17">
        <v>0.98810830299999997</v>
      </c>
      <c r="U30" s="17">
        <v>0.98961593999999997</v>
      </c>
      <c r="V30" s="17">
        <v>0.97782564299999997</v>
      </c>
      <c r="W30" s="17">
        <v>0.99711934499999999</v>
      </c>
      <c r="X30" s="17">
        <v>1</v>
      </c>
      <c r="Y30" s="17">
        <v>0.99326673300000001</v>
      </c>
      <c r="Z30" s="17">
        <v>0.99843352399999996</v>
      </c>
      <c r="AA30" s="17">
        <v>1.08E-26</v>
      </c>
      <c r="AB30" s="17">
        <v>6.0300000000000001E-26</v>
      </c>
      <c r="AC30" s="17">
        <v>7.8899999999999997E-25</v>
      </c>
      <c r="AD30" s="17">
        <v>5.5300000000000004E-31</v>
      </c>
      <c r="AE30" s="17">
        <v>6.9599999999999998E-33</v>
      </c>
      <c r="AF30" s="17">
        <v>1.5000000000000001E-29</v>
      </c>
      <c r="AG30" s="17">
        <v>5.3199999999999998E-32</v>
      </c>
      <c r="AH30" s="10" t="s">
        <v>38</v>
      </c>
      <c r="AI30" s="10">
        <v>7</v>
      </c>
    </row>
    <row r="31" spans="1:35" x14ac:dyDescent="0.25">
      <c r="A31" s="1" t="s">
        <v>287</v>
      </c>
      <c r="B31" s="1" t="s">
        <v>135</v>
      </c>
      <c r="C31" s="2">
        <v>0.76249999999999996</v>
      </c>
      <c r="D31" s="2">
        <v>0.83450000000000002</v>
      </c>
      <c r="E31" s="3">
        <v>2.25</v>
      </c>
      <c r="F31" s="2">
        <v>6.6232261854570869</v>
      </c>
      <c r="G31" s="4">
        <v>17</v>
      </c>
      <c r="H31" s="4">
        <v>0</v>
      </c>
      <c r="I31" s="3">
        <f t="shared" si="0"/>
        <v>0</v>
      </c>
      <c r="J31" s="7" t="s">
        <v>3</v>
      </c>
      <c r="K31" s="5">
        <v>2692.74658203125</v>
      </c>
      <c r="L31" s="5">
        <v>301063.09375</v>
      </c>
      <c r="N31" s="2">
        <f t="shared" si="1"/>
        <v>4.4390957141817976E-2</v>
      </c>
      <c r="O31" s="32">
        <f t="shared" si="2"/>
        <v>-1.3527054907725939</v>
      </c>
      <c r="P31" s="3">
        <f t="shared" si="3"/>
        <v>0.10643642490465663</v>
      </c>
      <c r="Q31" s="40">
        <f t="shared" si="4"/>
        <v>1.2777221538770338</v>
      </c>
      <c r="R31" s="1" t="s">
        <v>6</v>
      </c>
      <c r="S31" s="1">
        <v>8</v>
      </c>
      <c r="T31" s="17">
        <v>0.85918207000000002</v>
      </c>
      <c r="U31" s="17">
        <v>1</v>
      </c>
      <c r="V31" s="17">
        <v>0.98082502400000005</v>
      </c>
      <c r="W31" s="17">
        <v>1</v>
      </c>
      <c r="X31" s="17">
        <v>0.94827848299999995</v>
      </c>
      <c r="Y31" s="17">
        <v>0.79208644399999995</v>
      </c>
      <c r="Z31" s="17">
        <v>0.92020832799999996</v>
      </c>
      <c r="AA31" s="17">
        <v>3.0823869999999998E-3</v>
      </c>
      <c r="AB31" s="17">
        <v>8.9400000000000004E-7</v>
      </c>
      <c r="AC31" s="17">
        <v>2.1799999999999999E-7</v>
      </c>
      <c r="AD31" s="17">
        <v>2.3599999999999999E-6</v>
      </c>
      <c r="AE31" s="17">
        <v>8.9600000000000006E-12</v>
      </c>
      <c r="AF31" s="17">
        <v>1.5200000000000001E-6</v>
      </c>
      <c r="AG31" s="17">
        <v>1.08E-10</v>
      </c>
      <c r="AH31" s="10" t="s">
        <v>43</v>
      </c>
      <c r="AI31" s="10">
        <v>5</v>
      </c>
    </row>
    <row r="32" spans="1:35" x14ac:dyDescent="0.25">
      <c r="A32" s="1" t="s">
        <v>288</v>
      </c>
      <c r="B32" s="1" t="s">
        <v>136</v>
      </c>
      <c r="C32" s="2">
        <v>0.91069999999999995</v>
      </c>
      <c r="D32" s="2">
        <v>0.99209999999999998</v>
      </c>
      <c r="E32" s="3">
        <v>35.57</v>
      </c>
      <c r="F32" s="2">
        <v>14.911994929677526</v>
      </c>
      <c r="G32" s="4">
        <v>21</v>
      </c>
      <c r="H32" s="4">
        <v>0</v>
      </c>
      <c r="I32" s="3">
        <f t="shared" si="0"/>
        <v>0</v>
      </c>
      <c r="J32" s="7" t="s">
        <v>3</v>
      </c>
      <c r="K32" s="5">
        <v>14387.3701171875</v>
      </c>
      <c r="L32" s="5">
        <v>116589.40625</v>
      </c>
      <c r="N32" s="2">
        <f t="shared" si="1"/>
        <v>0.23718129827641204</v>
      </c>
      <c r="O32" s="32">
        <f t="shared" si="2"/>
        <v>-0.62491955803779009</v>
      </c>
      <c r="P32" s="3">
        <f t="shared" si="3"/>
        <v>0.92188284813692989</v>
      </c>
      <c r="Q32" s="40">
        <f t="shared" si="4"/>
        <v>8.3537764293340366</v>
      </c>
      <c r="R32" s="1" t="s">
        <v>6</v>
      </c>
      <c r="S32" s="1">
        <v>12</v>
      </c>
      <c r="T32" s="17">
        <v>0.99269411299999999</v>
      </c>
      <c r="U32" s="17">
        <v>0.95295249100000001</v>
      </c>
      <c r="V32" s="17">
        <v>0.97047653899999997</v>
      </c>
      <c r="W32" s="17">
        <v>0.99494335599999995</v>
      </c>
      <c r="X32" s="17">
        <v>1</v>
      </c>
      <c r="Y32" s="17">
        <v>1</v>
      </c>
      <c r="Z32" s="17">
        <v>1</v>
      </c>
      <c r="AA32" s="17">
        <v>1.11E-22</v>
      </c>
      <c r="AB32" s="17">
        <v>6.6199999999999998E-14</v>
      </c>
      <c r="AC32" s="17">
        <v>7.2600000000000003E-19</v>
      </c>
      <c r="AD32" s="17">
        <v>1.44E-20</v>
      </c>
      <c r="AE32" s="17">
        <v>1.18E-26</v>
      </c>
      <c r="AF32" s="17">
        <v>5.3400000000000004E-22</v>
      </c>
      <c r="AG32" s="17">
        <v>2.0599999999999999E-21</v>
      </c>
      <c r="AH32" s="10" t="s">
        <v>38</v>
      </c>
      <c r="AI32" s="10">
        <v>7</v>
      </c>
    </row>
    <row r="33" spans="1:35" x14ac:dyDescent="0.25">
      <c r="A33" s="1" t="s">
        <v>288</v>
      </c>
      <c r="B33" s="1" t="s">
        <v>137</v>
      </c>
      <c r="C33" s="2">
        <v>0.88890000000000002</v>
      </c>
      <c r="D33" s="2">
        <v>0.99519999999999997</v>
      </c>
      <c r="E33" s="3">
        <v>46.59</v>
      </c>
      <c r="F33" s="2">
        <v>13.000656663070778</v>
      </c>
      <c r="G33" s="4">
        <v>21</v>
      </c>
      <c r="H33" s="4">
        <v>0</v>
      </c>
      <c r="I33" s="3">
        <f t="shared" si="0"/>
        <v>0</v>
      </c>
      <c r="J33" s="7" t="s">
        <v>3</v>
      </c>
      <c r="K33" s="5">
        <v>13579.810546875</v>
      </c>
      <c r="L33" s="5">
        <v>200230.84375</v>
      </c>
      <c r="N33" s="2">
        <f t="shared" si="1"/>
        <v>0.22386836993981185</v>
      </c>
      <c r="O33" s="32">
        <f t="shared" si="2"/>
        <v>-0.65000726296844835</v>
      </c>
      <c r="P33" s="3">
        <f t="shared" si="3"/>
        <v>0.89377337482526797</v>
      </c>
      <c r="Q33" s="40">
        <f t="shared" si="4"/>
        <v>7.8302093721832309</v>
      </c>
      <c r="R33" s="1" t="s">
        <v>6</v>
      </c>
      <c r="S33" s="1">
        <v>188</v>
      </c>
      <c r="T33" s="17">
        <v>0.97323537199999999</v>
      </c>
      <c r="U33" s="17">
        <v>0.98810334200000005</v>
      </c>
      <c r="V33" s="17">
        <v>0.98333200300000001</v>
      </c>
      <c r="W33" s="17">
        <v>0.98633748499999996</v>
      </c>
      <c r="X33" s="17">
        <v>1</v>
      </c>
      <c r="Y33" s="17">
        <v>0.96472815099999998</v>
      </c>
      <c r="Z33" s="17">
        <v>0.91922175699999997</v>
      </c>
      <c r="AA33" s="17">
        <v>1.7800000000000001E-17</v>
      </c>
      <c r="AB33" s="17">
        <v>6.86E-16</v>
      </c>
      <c r="AC33" s="17">
        <v>2.82E-16</v>
      </c>
      <c r="AD33" s="17">
        <v>5.8299999999999999E-23</v>
      </c>
      <c r="AE33" s="17">
        <v>1.67E-28</v>
      </c>
      <c r="AF33" s="17">
        <v>3.5299999999999997E-18</v>
      </c>
      <c r="AG33" s="17">
        <v>1.7800000000000001E-12</v>
      </c>
      <c r="AH33" s="10" t="s">
        <v>38</v>
      </c>
      <c r="AI33" s="10">
        <v>7</v>
      </c>
    </row>
    <row r="34" spans="1:35" x14ac:dyDescent="0.25">
      <c r="A34" s="1" t="s">
        <v>289</v>
      </c>
      <c r="B34" s="1" t="s">
        <v>138</v>
      </c>
      <c r="C34" s="2">
        <v>0.79990000000000006</v>
      </c>
      <c r="D34" s="2">
        <v>0.89239999999999997</v>
      </c>
      <c r="E34" s="3">
        <v>2.4900000000000002</v>
      </c>
      <c r="F34" s="2">
        <v>3.7777345522645391</v>
      </c>
      <c r="G34" s="4">
        <v>12</v>
      </c>
      <c r="H34" s="4">
        <v>0</v>
      </c>
      <c r="I34" s="3">
        <f t="shared" si="0"/>
        <v>0</v>
      </c>
      <c r="J34" s="7" t="s">
        <v>3</v>
      </c>
      <c r="K34" s="5">
        <v>2674.17993164063</v>
      </c>
      <c r="L34" s="5">
        <v>206293.453125</v>
      </c>
      <c r="N34" s="2">
        <f t="shared" si="1"/>
        <v>4.4084878810029537E-2</v>
      </c>
      <c r="O34" s="32">
        <f t="shared" si="2"/>
        <v>-1.3557103487518871</v>
      </c>
      <c r="P34" s="3">
        <f t="shared" si="3"/>
        <v>0.10306963725278753</v>
      </c>
      <c r="Q34" s="40">
        <f t="shared" si="4"/>
        <v>1.2678551446808752</v>
      </c>
      <c r="R34" s="1" t="s">
        <v>6</v>
      </c>
      <c r="S34" s="1">
        <v>0</v>
      </c>
      <c r="T34" s="17">
        <v>1</v>
      </c>
      <c r="U34" s="17">
        <v>0.96217931199999995</v>
      </c>
      <c r="V34" s="17">
        <v>0.76258405900000004</v>
      </c>
      <c r="W34" s="17">
        <v>0.98165582799999995</v>
      </c>
      <c r="X34" s="17">
        <v>1</v>
      </c>
      <c r="Y34" s="17">
        <v>1</v>
      </c>
      <c r="Z34" s="17">
        <v>0.85108826500000001</v>
      </c>
      <c r="AA34" s="17">
        <v>7.3399999999999995E-5</v>
      </c>
      <c r="AB34" s="17">
        <v>6.7500000000000001E-5</v>
      </c>
      <c r="AC34" s="17">
        <v>1.7693132E-2</v>
      </c>
      <c r="AD34" s="17">
        <v>1.151421E-2</v>
      </c>
      <c r="AE34" s="17">
        <v>9.9100000000000005E-15</v>
      </c>
      <c r="AF34" s="17">
        <v>7.5700000000000002E-7</v>
      </c>
      <c r="AG34" s="17">
        <v>2.9099999999999999E-5</v>
      </c>
      <c r="AH34" s="10" t="s">
        <v>77</v>
      </c>
      <c r="AI34" s="10">
        <v>5</v>
      </c>
    </row>
    <row r="35" spans="1:35" x14ac:dyDescent="0.25">
      <c r="A35" s="1" t="s">
        <v>290</v>
      </c>
      <c r="B35" s="1" t="s">
        <v>139</v>
      </c>
      <c r="C35" s="2">
        <v>0.75219999999999998</v>
      </c>
      <c r="D35" s="2">
        <v>0.83389999999999997</v>
      </c>
      <c r="E35" s="3">
        <v>1</v>
      </c>
      <c r="F35" s="2">
        <v>0.38412354243526697</v>
      </c>
      <c r="G35" s="4">
        <v>2</v>
      </c>
      <c r="H35" s="4">
        <v>1</v>
      </c>
      <c r="I35" s="3">
        <f t="shared" si="0"/>
        <v>0.33333333333333331</v>
      </c>
      <c r="J35" s="7" t="s">
        <v>4</v>
      </c>
      <c r="K35" s="5">
        <v>2794.12451171875</v>
      </c>
      <c r="L35" s="5">
        <v>228765.375</v>
      </c>
      <c r="N35" s="2">
        <f t="shared" si="1"/>
        <v>4.606221108079403E-2</v>
      </c>
      <c r="O35" s="32">
        <f t="shared" si="2"/>
        <v>-1.3366552188437744</v>
      </c>
      <c r="P35" s="3">
        <f t="shared" si="3"/>
        <v>0.12441992286411835</v>
      </c>
      <c r="Q35" s="40"/>
      <c r="R35" s="1" t="s">
        <v>6</v>
      </c>
      <c r="S35" s="1">
        <v>13</v>
      </c>
      <c r="T35" s="17">
        <v>0.57641373900000004</v>
      </c>
      <c r="U35" s="17">
        <v>0.90312665199999997</v>
      </c>
      <c r="V35" s="17">
        <v>0.89739709400000001</v>
      </c>
      <c r="W35" s="17">
        <v>0.67881548599999997</v>
      </c>
      <c r="X35" s="17">
        <v>0.73197436900000001</v>
      </c>
      <c r="Y35" s="17">
        <v>0.86472425399999997</v>
      </c>
      <c r="Z35" s="17">
        <v>1</v>
      </c>
      <c r="AA35" s="17">
        <v>0.76364577</v>
      </c>
      <c r="AB35" s="17">
        <v>4.6271962E-2</v>
      </c>
      <c r="AC35" s="17">
        <v>0.265174405</v>
      </c>
      <c r="AD35" s="17">
        <v>0.13599176599999999</v>
      </c>
      <c r="AE35" s="17">
        <v>8.8562773999999997E-2</v>
      </c>
      <c r="AF35" s="17">
        <v>1.9807140000000002E-3</v>
      </c>
      <c r="AG35" s="17">
        <v>8.0117049999999992E-3</v>
      </c>
      <c r="AH35" s="10" t="s">
        <v>44</v>
      </c>
      <c r="AI35" s="10">
        <v>2</v>
      </c>
    </row>
    <row r="36" spans="1:35" x14ac:dyDescent="0.25">
      <c r="A36" s="1" t="s">
        <v>291</v>
      </c>
      <c r="B36" s="1" t="s">
        <v>140</v>
      </c>
      <c r="C36" s="2">
        <v>0.83489999999999998</v>
      </c>
      <c r="D36" s="2">
        <v>0.93340000000000001</v>
      </c>
      <c r="E36" s="3">
        <v>1</v>
      </c>
      <c r="F36" s="2">
        <v>1.3423417262498349</v>
      </c>
      <c r="G36" s="4">
        <v>3</v>
      </c>
      <c r="H36" s="4">
        <v>0</v>
      </c>
      <c r="I36" s="3">
        <f t="shared" si="0"/>
        <v>0</v>
      </c>
      <c r="J36" s="7" t="s">
        <v>4</v>
      </c>
      <c r="K36" s="5">
        <v>1553.40161132813</v>
      </c>
      <c r="L36" s="5">
        <v>197258.078125</v>
      </c>
      <c r="N36" s="2">
        <f t="shared" si="1"/>
        <v>2.5608419601253714E-2</v>
      </c>
      <c r="O36" s="32">
        <f t="shared" si="2"/>
        <v>-1.5916172227667618</v>
      </c>
      <c r="P36" s="3">
        <f t="shared" si="3"/>
        <v>-0.16125179021485914</v>
      </c>
      <c r="Q36" s="40"/>
      <c r="R36" s="1" t="s">
        <v>13</v>
      </c>
      <c r="S36" s="1">
        <v>0</v>
      </c>
      <c r="T36" s="17">
        <v>0.97034957099999997</v>
      </c>
      <c r="U36" s="17">
        <v>0.98308589000000002</v>
      </c>
      <c r="V36" s="17">
        <v>0.55568925899999999</v>
      </c>
      <c r="W36" s="17">
        <v>0.68668191499999998</v>
      </c>
      <c r="X36" s="17">
        <v>1</v>
      </c>
      <c r="Y36" s="17">
        <v>0.83234069399999999</v>
      </c>
      <c r="Z36" s="17">
        <v>0.538966053</v>
      </c>
      <c r="AA36" s="17">
        <v>5.2341500999999999E-2</v>
      </c>
      <c r="AB36" s="17">
        <v>3.4272103999999998E-2</v>
      </c>
      <c r="AC36" s="17">
        <v>0.37282489600000002</v>
      </c>
      <c r="AD36" s="17">
        <v>0.34575093699999998</v>
      </c>
      <c r="AE36" s="17">
        <v>5.93E-9</v>
      </c>
      <c r="AF36" s="17">
        <v>6.1600000000000003E-6</v>
      </c>
      <c r="AG36" s="17">
        <v>8.7543159999999995E-2</v>
      </c>
      <c r="AH36" s="10" t="s">
        <v>73</v>
      </c>
      <c r="AI36" s="10">
        <v>2</v>
      </c>
    </row>
    <row r="37" spans="1:35" x14ac:dyDescent="0.25">
      <c r="A37" s="1" t="s">
        <v>292</v>
      </c>
      <c r="B37" s="1" t="s">
        <v>141</v>
      </c>
      <c r="C37" s="2">
        <v>0.92120000000000002</v>
      </c>
      <c r="D37" s="2">
        <v>0.98870000000000002</v>
      </c>
      <c r="E37" s="3">
        <v>12.77</v>
      </c>
      <c r="F37" s="2">
        <v>12.985972614292281</v>
      </c>
      <c r="G37" s="4">
        <v>21</v>
      </c>
      <c r="H37" s="4">
        <v>0</v>
      </c>
      <c r="I37" s="3">
        <f t="shared" si="0"/>
        <v>0</v>
      </c>
      <c r="J37" s="7" t="s">
        <v>3</v>
      </c>
      <c r="K37" s="5">
        <v>6044.11669921875</v>
      </c>
      <c r="L37" s="5">
        <v>23001.5625</v>
      </c>
      <c r="N37" s="2">
        <f t="shared" si="1"/>
        <v>9.9639575125845287E-2</v>
      </c>
      <c r="O37" s="32">
        <f t="shared" si="2"/>
        <v>-1.0015681330112267</v>
      </c>
      <c r="P37" s="3">
        <f t="shared" si="3"/>
        <v>0.49986763808265916</v>
      </c>
      <c r="Q37" s="40">
        <f t="shared" si="4"/>
        <v>3.1613140251829583</v>
      </c>
      <c r="R37" s="1" t="s">
        <v>6</v>
      </c>
      <c r="S37" s="1">
        <v>1</v>
      </c>
      <c r="T37" s="17">
        <v>0.95947774200000002</v>
      </c>
      <c r="U37" s="17">
        <v>1</v>
      </c>
      <c r="V37" s="17">
        <v>0.93014070299999996</v>
      </c>
      <c r="W37" s="17">
        <v>0.94813692500000002</v>
      </c>
      <c r="X37" s="17">
        <v>1</v>
      </c>
      <c r="Y37" s="17">
        <v>0.91777411799999997</v>
      </c>
      <c r="Z37" s="17">
        <v>0.92252742399999998</v>
      </c>
      <c r="AA37" s="17">
        <v>1.19E-10</v>
      </c>
      <c r="AB37" s="17">
        <v>7.8800000000000002E-15</v>
      </c>
      <c r="AC37" s="17">
        <v>1.9999999999999999E-11</v>
      </c>
      <c r="AD37" s="17">
        <v>2.17E-11</v>
      </c>
      <c r="AE37" s="17">
        <v>2.6400000000000002E-28</v>
      </c>
      <c r="AF37" s="17">
        <v>1.5900000000000001E-7</v>
      </c>
      <c r="AG37" s="17">
        <v>2.09E-11</v>
      </c>
      <c r="AH37" s="10" t="s">
        <v>38</v>
      </c>
      <c r="AI37" s="10">
        <v>7</v>
      </c>
    </row>
    <row r="38" spans="1:35" x14ac:dyDescent="0.25">
      <c r="A38" s="1" t="s">
        <v>292</v>
      </c>
      <c r="B38" s="1" t="s">
        <v>142</v>
      </c>
      <c r="C38" s="2">
        <v>0.8599</v>
      </c>
      <c r="D38" s="2">
        <v>0.96430000000000005</v>
      </c>
      <c r="E38" s="3">
        <v>4.57</v>
      </c>
      <c r="F38" s="2">
        <v>10.464552058794968</v>
      </c>
      <c r="G38" s="4">
        <v>21</v>
      </c>
      <c r="H38" s="4">
        <v>0</v>
      </c>
      <c r="I38" s="3">
        <f t="shared" si="0"/>
        <v>0</v>
      </c>
      <c r="J38" s="7" t="s">
        <v>3</v>
      </c>
      <c r="K38" s="5">
        <v>4727.29638671875</v>
      </c>
      <c r="L38" s="5">
        <v>50959.109375</v>
      </c>
      <c r="N38" s="2">
        <f t="shared" si="1"/>
        <v>7.7931288707162732E-2</v>
      </c>
      <c r="O38" s="32">
        <f t="shared" si="2"/>
        <v>-1.1082881420107598</v>
      </c>
      <c r="P38" s="3">
        <f t="shared" si="3"/>
        <v>0.38029339830727199</v>
      </c>
      <c r="Q38" s="40">
        <f t="shared" si="4"/>
        <v>2.4004540570721455</v>
      </c>
      <c r="R38" s="1" t="s">
        <v>14</v>
      </c>
      <c r="S38" s="1">
        <v>61</v>
      </c>
      <c r="T38" s="17">
        <v>0.96202976600000001</v>
      </c>
      <c r="U38" s="17">
        <v>1</v>
      </c>
      <c r="V38" s="17">
        <v>1</v>
      </c>
      <c r="W38" s="17">
        <v>0.93000416600000002</v>
      </c>
      <c r="X38" s="17">
        <v>1</v>
      </c>
      <c r="Y38" s="17">
        <v>1</v>
      </c>
      <c r="Z38" s="17">
        <v>0.86622810100000003</v>
      </c>
      <c r="AA38" s="17">
        <v>1.0499999999999999E-6</v>
      </c>
      <c r="AB38" s="17">
        <v>1.74E-8</v>
      </c>
      <c r="AC38" s="17">
        <v>1.36E-15</v>
      </c>
      <c r="AD38" s="17">
        <v>4.7400000000000002E-10</v>
      </c>
      <c r="AE38" s="17">
        <v>4.42E-15</v>
      </c>
      <c r="AF38" s="17">
        <v>8.0699999999999997E-17</v>
      </c>
      <c r="AG38" s="17">
        <v>3.1899999999999998E-7</v>
      </c>
      <c r="AH38" s="10" t="s">
        <v>78</v>
      </c>
      <c r="AI38" s="10">
        <v>6</v>
      </c>
    </row>
    <row r="39" spans="1:35" x14ac:dyDescent="0.25">
      <c r="A39" s="1" t="s">
        <v>293</v>
      </c>
      <c r="B39" s="1" t="s">
        <v>143</v>
      </c>
      <c r="C39" s="2">
        <v>0.36580000000000001</v>
      </c>
      <c r="D39" s="2">
        <v>0.3463</v>
      </c>
      <c r="E39" s="3">
        <v>3.15</v>
      </c>
      <c r="F39" s="2">
        <v>0.91368816058573299</v>
      </c>
      <c r="G39" s="4">
        <v>3</v>
      </c>
      <c r="H39" s="4">
        <v>1</v>
      </c>
      <c r="I39" s="3">
        <f t="shared" si="0"/>
        <v>0.25</v>
      </c>
      <c r="J39" s="7" t="s">
        <v>4</v>
      </c>
      <c r="K39" s="5">
        <v>841</v>
      </c>
      <c r="L39" s="5">
        <v>154091.828125</v>
      </c>
      <c r="N39" s="2">
        <f t="shared" si="1"/>
        <v>1.3864206608000685E-2</v>
      </c>
      <c r="O39" s="32">
        <f t="shared" si="2"/>
        <v>-1.8581049782769705</v>
      </c>
      <c r="P39" s="3">
        <f t="shared" si="3"/>
        <v>-0.45983751067447681</v>
      </c>
      <c r="Q39" s="40"/>
      <c r="R39" s="1" t="s">
        <v>13</v>
      </c>
      <c r="S39" s="1">
        <v>0</v>
      </c>
      <c r="T39" s="17">
        <v>0.97106740000000002</v>
      </c>
      <c r="U39" s="17">
        <v>0.98890243700000002</v>
      </c>
      <c r="V39" s="17">
        <v>0</v>
      </c>
      <c r="W39" s="17">
        <v>1</v>
      </c>
      <c r="X39" s="17">
        <v>0.106355795</v>
      </c>
      <c r="Y39" s="17">
        <v>4.3839621000000002E-2</v>
      </c>
      <c r="Z39" s="17" t="s">
        <v>65</v>
      </c>
      <c r="AA39" s="17">
        <v>8.8457150000000005E-3</v>
      </c>
      <c r="AB39" s="17">
        <v>9.9000000000000001E-6</v>
      </c>
      <c r="AC39" s="17">
        <v>0.38395058999999998</v>
      </c>
      <c r="AD39" s="17">
        <v>7.2500000000000005E-7</v>
      </c>
      <c r="AE39" s="17">
        <v>0.41911979900000002</v>
      </c>
      <c r="AF39" s="17">
        <v>0.47038140899999997</v>
      </c>
      <c r="AG39" s="17" t="s">
        <v>65</v>
      </c>
      <c r="AH39" s="10" t="s">
        <v>79</v>
      </c>
      <c r="AI39" s="10">
        <v>3</v>
      </c>
    </row>
    <row r="40" spans="1:35" x14ac:dyDescent="0.25">
      <c r="A40" s="1" t="s">
        <v>294</v>
      </c>
      <c r="B40" s="1" t="s">
        <v>144</v>
      </c>
      <c r="C40" s="2">
        <v>0.87990000000000002</v>
      </c>
      <c r="D40" s="2">
        <v>0.98180000000000001</v>
      </c>
      <c r="E40" s="3">
        <v>8.61</v>
      </c>
      <c r="F40" s="2">
        <v>11.279711226469288</v>
      </c>
      <c r="G40" s="4">
        <v>21</v>
      </c>
      <c r="H40" s="4">
        <v>0</v>
      </c>
      <c r="I40" s="3">
        <f t="shared" si="0"/>
        <v>0</v>
      </c>
      <c r="J40" s="7" t="s">
        <v>3</v>
      </c>
      <c r="K40" s="5">
        <v>13985.369140625</v>
      </c>
      <c r="L40" s="5">
        <v>131867.359375</v>
      </c>
      <c r="N40" s="2">
        <f t="shared" si="1"/>
        <v>0.23055415844801663</v>
      </c>
      <c r="O40" s="32">
        <f t="shared" si="2"/>
        <v>-0.6372270401123693</v>
      </c>
      <c r="P40" s="3">
        <f t="shared" si="3"/>
        <v>0.90809295225504838</v>
      </c>
      <c r="Q40" s="40">
        <f t="shared" si="4"/>
        <v>8.0926908889276579</v>
      </c>
      <c r="R40" s="1" t="s">
        <v>6</v>
      </c>
      <c r="S40" s="1">
        <v>0</v>
      </c>
      <c r="T40" s="17">
        <v>0.994038266</v>
      </c>
      <c r="U40" s="17">
        <v>0.99122927699999996</v>
      </c>
      <c r="V40" s="17">
        <v>1</v>
      </c>
      <c r="W40" s="17">
        <v>0.97251320299999999</v>
      </c>
      <c r="X40" s="17">
        <v>0.98601372600000003</v>
      </c>
      <c r="Y40" s="17">
        <v>0.94810279500000005</v>
      </c>
      <c r="Z40" s="17">
        <v>0.99975859600000005</v>
      </c>
      <c r="AA40" s="17">
        <v>4.4599999999999998E-19</v>
      </c>
      <c r="AB40" s="17">
        <v>1.3300000000000001E-14</v>
      </c>
      <c r="AC40" s="17">
        <v>1.1599999999999999E-15</v>
      </c>
      <c r="AD40" s="17">
        <v>5.6000000000000004E-12</v>
      </c>
      <c r="AE40" s="17">
        <v>1.5000000000000001E-20</v>
      </c>
      <c r="AF40" s="17">
        <v>1.13E-10</v>
      </c>
      <c r="AG40" s="17">
        <v>1.44E-18</v>
      </c>
      <c r="AH40" s="10" t="s">
        <v>38</v>
      </c>
      <c r="AI40" s="10">
        <v>7</v>
      </c>
    </row>
    <row r="41" spans="1:35" x14ac:dyDescent="0.25">
      <c r="A41" s="1" t="s">
        <v>295</v>
      </c>
      <c r="B41" s="1" t="s">
        <v>145</v>
      </c>
      <c r="C41" s="2">
        <v>0.82799999999999996</v>
      </c>
      <c r="D41" s="2">
        <v>0.91990000000000005</v>
      </c>
      <c r="E41" s="3">
        <v>2.29</v>
      </c>
      <c r="F41" s="2">
        <v>4.5898390493747465</v>
      </c>
      <c r="G41" s="4">
        <v>14</v>
      </c>
      <c r="H41" s="4">
        <v>0</v>
      </c>
      <c r="I41" s="3">
        <f t="shared" si="0"/>
        <v>0</v>
      </c>
      <c r="J41" s="7" t="s">
        <v>3</v>
      </c>
      <c r="K41" s="5">
        <v>3047.06274414063</v>
      </c>
      <c r="L41" s="5">
        <v>217512.703125</v>
      </c>
      <c r="N41" s="2">
        <f t="shared" si="1"/>
        <v>5.0231994568736296E-2</v>
      </c>
      <c r="O41" s="32">
        <f t="shared" si="2"/>
        <v>-1.2990195769071844</v>
      </c>
      <c r="P41" s="3">
        <f t="shared" si="3"/>
        <v>0.16658870934769254</v>
      </c>
      <c r="Q41" s="40">
        <f t="shared" si="4"/>
        <v>1.4675358163668046</v>
      </c>
      <c r="R41" s="1" t="s">
        <v>6</v>
      </c>
      <c r="S41" s="1">
        <v>11</v>
      </c>
      <c r="T41" s="17">
        <v>0.91576909399999995</v>
      </c>
      <c r="U41" s="17">
        <v>0.97176888900000002</v>
      </c>
      <c r="V41" s="17">
        <v>1</v>
      </c>
      <c r="W41" s="17">
        <v>0.96130189799999999</v>
      </c>
      <c r="X41" s="17">
        <v>1</v>
      </c>
      <c r="Y41" s="17">
        <v>0.98515291299999996</v>
      </c>
      <c r="Z41" s="17">
        <v>1</v>
      </c>
      <c r="AA41" s="17">
        <v>2.6100000000000001E-5</v>
      </c>
      <c r="AB41" s="17">
        <v>1.2637E-4</v>
      </c>
      <c r="AC41" s="17">
        <v>1.0599999999999999E-12</v>
      </c>
      <c r="AD41" s="17">
        <v>6.2916059999999999E-3</v>
      </c>
      <c r="AE41" s="17">
        <v>2.9999999999999998E-18</v>
      </c>
      <c r="AF41" s="17">
        <v>4.4999999999999998E-7</v>
      </c>
      <c r="AG41" s="17">
        <v>7.6599999999999997E-13</v>
      </c>
      <c r="AH41" s="10" t="s">
        <v>38</v>
      </c>
      <c r="AI41" s="10">
        <v>7</v>
      </c>
    </row>
    <row r="42" spans="1:35" x14ac:dyDescent="0.25">
      <c r="A42" s="1" t="s">
        <v>296</v>
      </c>
      <c r="B42" s="1" t="s">
        <v>146</v>
      </c>
      <c r="C42" s="2">
        <v>0.53779999999999994</v>
      </c>
      <c r="D42" s="2">
        <v>0.49980000000000002</v>
      </c>
      <c r="E42" s="3">
        <v>1</v>
      </c>
      <c r="F42" s="2">
        <v>2.902871161763461</v>
      </c>
      <c r="G42" s="4">
        <v>7</v>
      </c>
      <c r="H42" s="4">
        <v>0</v>
      </c>
      <c r="I42" s="3">
        <f t="shared" si="0"/>
        <v>0</v>
      </c>
      <c r="J42" s="7" t="s">
        <v>4</v>
      </c>
      <c r="K42" s="5">
        <v>679.15130615234398</v>
      </c>
      <c r="L42" s="5">
        <v>128763.6484375</v>
      </c>
      <c r="N42" s="2">
        <f t="shared" si="1"/>
        <v>1.1196068997133917E-2</v>
      </c>
      <c r="O42" s="32">
        <f t="shared" si="2"/>
        <v>-1.9509344338051791</v>
      </c>
      <c r="P42" s="3">
        <f t="shared" si="3"/>
        <v>-0.56384810510384209</v>
      </c>
      <c r="Q42" s="40"/>
      <c r="R42" s="1" t="s">
        <v>5</v>
      </c>
      <c r="S42" s="1">
        <v>5</v>
      </c>
      <c r="T42" s="17">
        <v>0.86414756400000003</v>
      </c>
      <c r="U42" s="17">
        <v>0.886022949</v>
      </c>
      <c r="V42" s="17">
        <v>0.406535076</v>
      </c>
      <c r="W42" s="17">
        <v>0.39512094399999997</v>
      </c>
      <c r="X42" s="17">
        <v>0.48297053400000001</v>
      </c>
      <c r="Y42" s="17">
        <v>0.93778471500000005</v>
      </c>
      <c r="Z42" s="17">
        <v>0.91136667100000002</v>
      </c>
      <c r="AA42" s="17">
        <v>0.20476066900000001</v>
      </c>
      <c r="AB42" s="17">
        <v>5.7240100000000005E-4</v>
      </c>
      <c r="AC42" s="17">
        <v>0.79574616899999995</v>
      </c>
      <c r="AD42" s="17">
        <v>0.70303558200000005</v>
      </c>
      <c r="AE42" s="17">
        <v>0.97932167800000003</v>
      </c>
      <c r="AF42" s="17">
        <v>6.7800000000000003E-6</v>
      </c>
      <c r="AG42" s="17">
        <v>8.9700000000000005E-7</v>
      </c>
      <c r="AH42" s="10" t="s">
        <v>45</v>
      </c>
      <c r="AI42" s="10">
        <v>2</v>
      </c>
    </row>
    <row r="43" spans="1:35" x14ac:dyDescent="0.25">
      <c r="A43" s="1" t="s">
        <v>297</v>
      </c>
      <c r="B43" s="1" t="s">
        <v>147</v>
      </c>
      <c r="C43" s="2">
        <v>0.59830000000000005</v>
      </c>
      <c r="D43" s="2">
        <v>0.60370000000000001</v>
      </c>
      <c r="E43" s="3">
        <v>1</v>
      </c>
      <c r="F43" s="2">
        <v>1.895106063172207</v>
      </c>
      <c r="G43" s="4">
        <v>5</v>
      </c>
      <c r="H43" s="4">
        <v>0</v>
      </c>
      <c r="I43" s="3">
        <f t="shared" si="0"/>
        <v>0</v>
      </c>
      <c r="J43" s="7" t="s">
        <v>4</v>
      </c>
      <c r="K43" s="5">
        <v>1189</v>
      </c>
      <c r="L43" s="5">
        <v>217690.70310000001</v>
      </c>
      <c r="N43" s="2">
        <f t="shared" si="1"/>
        <v>1.9601119687173381E-2</v>
      </c>
      <c r="O43" s="32">
        <f t="shared" si="2"/>
        <v>-1.7077191194561911</v>
      </c>
      <c r="P43" s="3">
        <f t="shared" si="3"/>
        <v>-0.29133794897052234</v>
      </c>
      <c r="Q43" s="40"/>
      <c r="R43" s="1" t="s">
        <v>6</v>
      </c>
      <c r="S43" s="1">
        <v>4</v>
      </c>
      <c r="T43" s="17">
        <v>0.47466703399999999</v>
      </c>
      <c r="U43" s="17">
        <v>0.87160292800000005</v>
      </c>
      <c r="V43" s="17">
        <v>0.559571806</v>
      </c>
      <c r="W43" s="17">
        <v>1</v>
      </c>
      <c r="X43" s="17">
        <v>0.74090030900000003</v>
      </c>
      <c r="Y43" s="17">
        <v>0.97989166900000002</v>
      </c>
      <c r="Z43" s="17">
        <v>0.52422722399999999</v>
      </c>
      <c r="AA43" s="17">
        <v>0.39993756600000002</v>
      </c>
      <c r="AB43" s="17">
        <v>0.63141392399999996</v>
      </c>
      <c r="AC43" s="17">
        <v>0.102136263</v>
      </c>
      <c r="AD43" s="17">
        <v>5.0208079999999999E-3</v>
      </c>
      <c r="AE43" s="17">
        <v>3.5533909999999999E-3</v>
      </c>
      <c r="AF43" s="17">
        <v>3.68E-5</v>
      </c>
      <c r="AG43" s="17">
        <v>4.9164133999999998E-2</v>
      </c>
      <c r="AH43" s="10" t="s">
        <v>80</v>
      </c>
      <c r="AI43" s="10">
        <v>2</v>
      </c>
    </row>
    <row r="44" spans="1:35" x14ac:dyDescent="0.25">
      <c r="A44" s="1" t="s">
        <v>298</v>
      </c>
      <c r="B44" s="1" t="s">
        <v>148</v>
      </c>
      <c r="C44" s="2">
        <v>0.70009999999999994</v>
      </c>
      <c r="D44" s="2">
        <v>0.70630000000000004</v>
      </c>
      <c r="E44" s="3">
        <v>1</v>
      </c>
      <c r="F44" s="2">
        <v>-1.8315145279049094E-2</v>
      </c>
      <c r="G44" s="4">
        <v>4</v>
      </c>
      <c r="H44" s="4">
        <v>3</v>
      </c>
      <c r="I44" s="3">
        <f t="shared" si="0"/>
        <v>0.42857142857142855</v>
      </c>
      <c r="J44" s="7" t="s">
        <v>4</v>
      </c>
      <c r="K44" s="5">
        <v>3491.19213867188</v>
      </c>
      <c r="L44" s="5">
        <v>152650.78125</v>
      </c>
      <c r="N44" s="2">
        <f t="shared" si="1"/>
        <v>5.7553637477734509E-2</v>
      </c>
      <c r="O44" s="32">
        <f t="shared" si="2"/>
        <v>-1.2399272230926393</v>
      </c>
      <c r="P44" s="3">
        <f t="shared" si="3"/>
        <v>0.23279862958807926</v>
      </c>
      <c r="Q44" s="40"/>
      <c r="R44" s="1" t="s">
        <v>6</v>
      </c>
      <c r="S44" s="1">
        <v>1</v>
      </c>
      <c r="T44" s="17">
        <v>0.76395053300000004</v>
      </c>
      <c r="U44" s="17">
        <v>0.76604360199999999</v>
      </c>
      <c r="V44" s="17">
        <v>0.90549022899999998</v>
      </c>
      <c r="W44" s="17">
        <v>0.99040971799999999</v>
      </c>
      <c r="X44" s="17">
        <v>0.77471549200000001</v>
      </c>
      <c r="Y44" s="17">
        <v>0.34821984700000003</v>
      </c>
      <c r="Z44" s="17">
        <v>1</v>
      </c>
      <c r="AA44" s="17">
        <v>0.76973477999999995</v>
      </c>
      <c r="AB44" s="17">
        <v>0.46552220599999999</v>
      </c>
      <c r="AC44" s="17">
        <v>0.296215587</v>
      </c>
      <c r="AD44" s="17">
        <v>9.0702000000000003E-4</v>
      </c>
      <c r="AE44" s="17">
        <v>0.69840857499999998</v>
      </c>
      <c r="AF44" s="17">
        <v>0.27142718300000002</v>
      </c>
      <c r="AG44" s="17">
        <v>6.9209550000000003E-3</v>
      </c>
      <c r="AH44" s="10" t="s">
        <v>46</v>
      </c>
      <c r="AI44" s="10">
        <v>2</v>
      </c>
    </row>
    <row r="45" spans="1:35" x14ac:dyDescent="0.25">
      <c r="A45" s="1" t="s">
        <v>299</v>
      </c>
      <c r="B45" s="1" t="s">
        <v>149</v>
      </c>
      <c r="C45" s="2">
        <v>0.77710000000000001</v>
      </c>
      <c r="D45" s="2">
        <v>0.89470000000000005</v>
      </c>
      <c r="E45" s="3">
        <v>297.26</v>
      </c>
      <c r="F45" s="2">
        <v>5.4745415174530221</v>
      </c>
      <c r="G45" s="4">
        <v>12</v>
      </c>
      <c r="H45" s="4">
        <v>0</v>
      </c>
      <c r="I45" s="3">
        <f t="shared" si="0"/>
        <v>0</v>
      </c>
      <c r="J45" s="7" t="s">
        <v>3</v>
      </c>
      <c r="K45" s="5">
        <v>1631</v>
      </c>
      <c r="L45" s="5">
        <v>1475454.5</v>
      </c>
      <c r="N45" s="2">
        <f t="shared" si="1"/>
        <v>2.6887658713019166E-2</v>
      </c>
      <c r="O45" s="32">
        <f t="shared" si="2"/>
        <v>-1.5704470130346067</v>
      </c>
      <c r="P45" s="3">
        <f t="shared" si="3"/>
        <v>-0.13753166726566574</v>
      </c>
      <c r="Q45" s="40">
        <f t="shared" si="4"/>
        <v>0.72856504810921285</v>
      </c>
      <c r="R45" s="1" t="s">
        <v>6</v>
      </c>
      <c r="S45" s="1">
        <v>1</v>
      </c>
      <c r="T45" s="17">
        <v>8.6367816E-2</v>
      </c>
      <c r="U45" s="17">
        <v>0.70210793400000004</v>
      </c>
      <c r="V45" s="17">
        <v>0.81464224200000002</v>
      </c>
      <c r="W45" s="17">
        <v>1</v>
      </c>
      <c r="X45" s="17">
        <v>0.93671806499999999</v>
      </c>
      <c r="Y45" s="17">
        <v>0.56071510000000002</v>
      </c>
      <c r="Z45" s="17">
        <v>0.61004015199999995</v>
      </c>
      <c r="AA45" s="17">
        <v>0.26653661299999998</v>
      </c>
      <c r="AB45" s="17">
        <v>1.8618839000000002E-2</v>
      </c>
      <c r="AC45" s="17">
        <v>1.596119E-3</v>
      </c>
      <c r="AD45" s="17">
        <v>8.6000000000000003E-10</v>
      </c>
      <c r="AE45" s="17">
        <v>3.7700000000000001E-15</v>
      </c>
      <c r="AF45" s="17">
        <v>1.7200196000000001E-2</v>
      </c>
      <c r="AG45" s="17">
        <v>9.9411432999999993E-2</v>
      </c>
      <c r="AH45" s="10" t="s">
        <v>71</v>
      </c>
      <c r="AI45" s="10">
        <v>2</v>
      </c>
    </row>
    <row r="46" spans="1:35" x14ac:dyDescent="0.25">
      <c r="A46" s="1" t="s">
        <v>300</v>
      </c>
      <c r="B46" s="1" t="s">
        <v>150</v>
      </c>
      <c r="C46" s="2">
        <v>0.89070000000000005</v>
      </c>
      <c r="D46" s="2">
        <v>0.97719999999999996</v>
      </c>
      <c r="E46" s="3">
        <v>4.34</v>
      </c>
      <c r="F46" s="2">
        <v>8.2017891383947195</v>
      </c>
      <c r="G46" s="4">
        <v>20</v>
      </c>
      <c r="H46" s="4">
        <v>0</v>
      </c>
      <c r="I46" s="3">
        <f t="shared" si="0"/>
        <v>0</v>
      </c>
      <c r="J46" s="7" t="s">
        <v>3</v>
      </c>
      <c r="K46" s="5">
        <v>4145.7001953125</v>
      </c>
      <c r="L46" s="5">
        <v>176159.65625</v>
      </c>
      <c r="N46" s="2">
        <f t="shared" si="1"/>
        <v>6.8343453082807717E-2</v>
      </c>
      <c r="O46" s="32">
        <f t="shared" si="2"/>
        <v>-1.165303082064576</v>
      </c>
      <c r="P46" s="3">
        <f t="shared" si="3"/>
        <v>0.31641111253268794</v>
      </c>
      <c r="Q46" s="40">
        <f t="shared" si="4"/>
        <v>2.0721019170964703</v>
      </c>
      <c r="R46" s="1" t="s">
        <v>6</v>
      </c>
      <c r="S46" s="1">
        <v>10</v>
      </c>
      <c r="T46" s="17">
        <v>0.91735954099999995</v>
      </c>
      <c r="U46" s="17">
        <v>0.95239610500000005</v>
      </c>
      <c r="V46" s="17">
        <v>0.96125966299999999</v>
      </c>
      <c r="W46" s="17">
        <v>0.994811322</v>
      </c>
      <c r="X46" s="17">
        <v>0.97470939400000001</v>
      </c>
      <c r="Y46" s="17">
        <v>0.96445397099999997</v>
      </c>
      <c r="Z46" s="17">
        <v>0.91956949499999996</v>
      </c>
      <c r="AA46" s="17">
        <v>4.0600000000000001E-6</v>
      </c>
      <c r="AB46" s="17">
        <v>2.5399999999999998E-6</v>
      </c>
      <c r="AC46" s="17">
        <v>4.4800000000000003E-11</v>
      </c>
      <c r="AD46" s="17">
        <v>2.4099999999999999E-10</v>
      </c>
      <c r="AE46" s="17">
        <v>2.99E-20</v>
      </c>
      <c r="AF46" s="17">
        <v>7.1399999999999999E-12</v>
      </c>
      <c r="AG46" s="17">
        <v>1.09E-10</v>
      </c>
      <c r="AH46" s="10" t="s">
        <v>38</v>
      </c>
      <c r="AI46" s="10">
        <v>7</v>
      </c>
    </row>
    <row r="47" spans="1:35" x14ac:dyDescent="0.25">
      <c r="A47" s="1" t="s">
        <v>301</v>
      </c>
      <c r="B47" s="1" t="s">
        <v>151</v>
      </c>
      <c r="C47" s="2">
        <v>0.89959999999999996</v>
      </c>
      <c r="D47" s="2">
        <v>0.99580000000000002</v>
      </c>
      <c r="E47" s="3">
        <v>9.27</v>
      </c>
      <c r="F47" s="2">
        <v>12.393176879051328</v>
      </c>
      <c r="G47" s="4">
        <v>20</v>
      </c>
      <c r="H47" s="4">
        <v>0</v>
      </c>
      <c r="I47" s="3">
        <f t="shared" si="0"/>
        <v>0</v>
      </c>
      <c r="J47" s="7" t="s">
        <v>3</v>
      </c>
      <c r="K47" s="5">
        <v>5433.05419921875</v>
      </c>
      <c r="L47" s="5">
        <v>19159.197265625</v>
      </c>
      <c r="N47" s="2">
        <f t="shared" si="1"/>
        <v>8.9565976136069522E-2</v>
      </c>
      <c r="O47" s="32">
        <f t="shared" si="2"/>
        <v>-1.0478569365721357</v>
      </c>
      <c r="P47" s="3">
        <f t="shared" si="3"/>
        <v>0.44800343241217283</v>
      </c>
      <c r="Q47" s="40">
        <f t="shared" si="4"/>
        <v>2.8054558105627487</v>
      </c>
      <c r="R47" s="1" t="s">
        <v>6</v>
      </c>
      <c r="S47" s="1">
        <v>5</v>
      </c>
      <c r="T47" s="17">
        <v>0.91065446699999997</v>
      </c>
      <c r="U47" s="17">
        <v>1</v>
      </c>
      <c r="V47" s="17">
        <v>1</v>
      </c>
      <c r="W47" s="17">
        <v>0.83195638699999996</v>
      </c>
      <c r="X47" s="17">
        <v>1</v>
      </c>
      <c r="Y47" s="17">
        <v>1</v>
      </c>
      <c r="Z47" s="17">
        <v>1</v>
      </c>
      <c r="AA47" s="17">
        <v>2.2484669999999998E-2</v>
      </c>
      <c r="AB47" s="17">
        <v>2.63E-22</v>
      </c>
      <c r="AC47" s="17">
        <v>4.0500000000000002E-20</v>
      </c>
      <c r="AD47" s="17">
        <v>2.4500000000000001E-8</v>
      </c>
      <c r="AE47" s="17">
        <v>7.0699999999999997E-29</v>
      </c>
      <c r="AF47" s="17">
        <v>4.5900000000000001E-21</v>
      </c>
      <c r="AG47" s="17">
        <v>3.3699999999999999E-15</v>
      </c>
      <c r="AH47" s="10" t="s">
        <v>36</v>
      </c>
      <c r="AI47" s="10">
        <v>6</v>
      </c>
    </row>
    <row r="48" spans="1:35" x14ac:dyDescent="0.25">
      <c r="A48" s="1" t="s">
        <v>302</v>
      </c>
      <c r="B48" s="1" t="s">
        <v>152</v>
      </c>
      <c r="C48" s="2">
        <v>0.72409999999999997</v>
      </c>
      <c r="D48" s="2">
        <v>0.78359999999999996</v>
      </c>
      <c r="E48" s="3">
        <v>8.1199999999999992</v>
      </c>
      <c r="F48" s="2">
        <v>2.2767069868710998</v>
      </c>
      <c r="G48" s="4">
        <v>6</v>
      </c>
      <c r="H48" s="4">
        <v>0</v>
      </c>
      <c r="I48" s="3">
        <f t="shared" si="0"/>
        <v>0</v>
      </c>
      <c r="J48" s="7" t="s">
        <v>4</v>
      </c>
      <c r="K48" s="5">
        <v>5363.28076171875</v>
      </c>
      <c r="L48" s="5">
        <v>68259.7890625</v>
      </c>
      <c r="N48" s="2">
        <f t="shared" si="1"/>
        <v>8.8415734336722993E-2</v>
      </c>
      <c r="O48" s="32">
        <f t="shared" si="2"/>
        <v>-1.0534704416888063</v>
      </c>
      <c r="P48" s="3">
        <f t="shared" si="3"/>
        <v>0.44171379082486689</v>
      </c>
      <c r="Q48" s="40"/>
      <c r="R48" s="1" t="s">
        <v>6</v>
      </c>
      <c r="S48" s="1">
        <v>9</v>
      </c>
      <c r="T48" s="17">
        <v>0.91673345799999995</v>
      </c>
      <c r="U48" s="17">
        <v>0.642937537</v>
      </c>
      <c r="V48" s="17">
        <v>0.565694417</v>
      </c>
      <c r="W48" s="17">
        <v>0.66657853099999997</v>
      </c>
      <c r="X48" s="17">
        <v>0.94611563899999995</v>
      </c>
      <c r="Y48" s="17">
        <v>0.64569718899999995</v>
      </c>
      <c r="Z48" s="17">
        <v>0.57321849899999999</v>
      </c>
      <c r="AA48" s="17">
        <v>3.2799999999999998E-5</v>
      </c>
      <c r="AB48" s="17">
        <v>0.27864313200000002</v>
      </c>
      <c r="AC48" s="17">
        <v>0.54979523799999996</v>
      </c>
      <c r="AD48" s="17">
        <v>0.734328176</v>
      </c>
      <c r="AE48" s="17">
        <v>1.64E-10</v>
      </c>
      <c r="AF48" s="17">
        <v>8.2693034999999998E-2</v>
      </c>
      <c r="AG48" s="17">
        <v>7.8861712E-2</v>
      </c>
      <c r="AH48" s="10" t="s">
        <v>81</v>
      </c>
      <c r="AI48" s="10">
        <v>2</v>
      </c>
    </row>
    <row r="49" spans="1:35" x14ac:dyDescent="0.25">
      <c r="A49" s="1" t="s">
        <v>302</v>
      </c>
      <c r="B49" s="1" t="s">
        <v>153</v>
      </c>
      <c r="C49" s="2">
        <v>0.91010000000000002</v>
      </c>
      <c r="D49" s="2">
        <v>0.99760000000000004</v>
      </c>
      <c r="E49" s="3">
        <v>60.71</v>
      </c>
      <c r="F49" s="2">
        <v>14.734803908709322</v>
      </c>
      <c r="G49" s="4">
        <v>21</v>
      </c>
      <c r="H49" s="4">
        <v>0</v>
      </c>
      <c r="I49" s="3">
        <f t="shared" si="0"/>
        <v>0</v>
      </c>
      <c r="J49" s="7" t="s">
        <v>3</v>
      </c>
      <c r="K49" s="5">
        <v>13278.77734375</v>
      </c>
      <c r="L49" s="5">
        <v>51550.3671875</v>
      </c>
      <c r="N49" s="2">
        <f t="shared" si="1"/>
        <v>0.21890572246776283</v>
      </c>
      <c r="O49" s="32">
        <f t="shared" si="2"/>
        <v>-0.65974288528593583</v>
      </c>
      <c r="P49" s="3">
        <f t="shared" si="3"/>
        <v>0.88286511452556216</v>
      </c>
      <c r="Q49" s="40">
        <f t="shared" si="4"/>
        <v>7.6359858426212552</v>
      </c>
      <c r="R49" s="1" t="s">
        <v>6</v>
      </c>
      <c r="S49" s="1">
        <v>318</v>
      </c>
      <c r="T49" s="17">
        <v>0.97416755600000005</v>
      </c>
      <c r="U49" s="17">
        <v>0.98915988499999996</v>
      </c>
      <c r="V49" s="17">
        <v>0.95694150200000005</v>
      </c>
      <c r="W49" s="17">
        <v>0.98472529399999997</v>
      </c>
      <c r="X49" s="17">
        <v>1</v>
      </c>
      <c r="Y49" s="17">
        <v>1</v>
      </c>
      <c r="Z49" s="17">
        <v>1</v>
      </c>
      <c r="AA49" s="17">
        <v>2.3999999999999999E-17</v>
      </c>
      <c r="AB49" s="17">
        <v>4.0699999999999998E-19</v>
      </c>
      <c r="AC49" s="17">
        <v>3.2999999999999998E-14</v>
      </c>
      <c r="AD49" s="17">
        <v>7.6099999999999999E-20</v>
      </c>
      <c r="AE49" s="17">
        <v>4.04E-25</v>
      </c>
      <c r="AF49" s="17">
        <v>2.2100000000000001E-34</v>
      </c>
      <c r="AG49" s="17">
        <v>5.04E-20</v>
      </c>
      <c r="AH49" s="10" t="s">
        <v>38</v>
      </c>
      <c r="AI49" s="10">
        <v>7</v>
      </c>
    </row>
    <row r="50" spans="1:35" x14ac:dyDescent="0.25">
      <c r="A50" s="1" t="s">
        <v>303</v>
      </c>
      <c r="B50" s="1" t="s">
        <v>154</v>
      </c>
      <c r="C50" s="2">
        <v>0.85719999999999996</v>
      </c>
      <c r="D50" s="2">
        <v>0.9637</v>
      </c>
      <c r="E50" s="3">
        <v>2.15</v>
      </c>
      <c r="F50" s="2">
        <v>5.2269305769306014</v>
      </c>
      <c r="G50" s="4">
        <v>15</v>
      </c>
      <c r="H50" s="4">
        <v>0</v>
      </c>
      <c r="I50" s="3">
        <f t="shared" si="0"/>
        <v>0</v>
      </c>
      <c r="J50" s="7" t="s">
        <v>4</v>
      </c>
      <c r="K50" s="5">
        <v>7329.197265625</v>
      </c>
      <c r="L50" s="5">
        <v>708122.9375</v>
      </c>
      <c r="N50" s="2">
        <f t="shared" si="1"/>
        <v>0.12082461969253112</v>
      </c>
      <c r="O50" s="32">
        <f t="shared" si="2"/>
        <v>-0.91784456317186769</v>
      </c>
      <c r="P50" s="3">
        <f t="shared" si="3"/>
        <v>0.59367555947129669</v>
      </c>
      <c r="Q50" s="40"/>
      <c r="R50" s="1" t="s">
        <v>6</v>
      </c>
      <c r="S50" s="1">
        <v>5</v>
      </c>
      <c r="T50" s="17">
        <v>0.770748985</v>
      </c>
      <c r="U50" s="17">
        <v>0.92427374500000004</v>
      </c>
      <c r="V50" s="17">
        <v>1</v>
      </c>
      <c r="W50" s="17">
        <v>0.98707861399999997</v>
      </c>
      <c r="X50" s="17">
        <v>0.95656535499999995</v>
      </c>
      <c r="Y50" s="17">
        <v>0.964655822</v>
      </c>
      <c r="Z50" s="17">
        <v>0.99899000599999999</v>
      </c>
      <c r="AA50" s="17">
        <v>1.7262125999999999E-2</v>
      </c>
      <c r="AB50" s="17">
        <v>5.5199999999999997E-6</v>
      </c>
      <c r="AC50" s="17">
        <v>1.039809E-3</v>
      </c>
      <c r="AD50" s="17">
        <v>5.98E-12</v>
      </c>
      <c r="AE50" s="17">
        <v>1.7800000000000001E-15</v>
      </c>
      <c r="AF50" s="17">
        <v>8.7499999999999996E-8</v>
      </c>
      <c r="AG50" s="17">
        <v>5.8700000000000003E-8</v>
      </c>
      <c r="AH50" s="10" t="s">
        <v>41</v>
      </c>
      <c r="AI50" s="10">
        <v>6</v>
      </c>
    </row>
    <row r="51" spans="1:35" x14ac:dyDescent="0.25">
      <c r="A51" s="1" t="s">
        <v>304</v>
      </c>
      <c r="B51" s="1" t="s">
        <v>155</v>
      </c>
      <c r="C51" s="2">
        <v>0.77480000000000004</v>
      </c>
      <c r="D51" s="2">
        <v>0.84519999999999995</v>
      </c>
      <c r="E51" s="3">
        <v>1</v>
      </c>
      <c r="F51" s="2">
        <v>0.3499911841686959</v>
      </c>
      <c r="G51" s="4">
        <v>3</v>
      </c>
      <c r="H51" s="4">
        <v>1</v>
      </c>
      <c r="I51" s="3">
        <f t="shared" si="0"/>
        <v>0.25</v>
      </c>
      <c r="J51" s="7" t="s">
        <v>4</v>
      </c>
      <c r="K51" s="5">
        <v>2484.96069335938</v>
      </c>
      <c r="L51" s="5">
        <v>113271.296875</v>
      </c>
      <c r="N51" s="2">
        <f t="shared" si="1"/>
        <v>4.0965527307366328E-2</v>
      </c>
      <c r="O51" s="32">
        <f t="shared" si="2"/>
        <v>-1.3875814505395891</v>
      </c>
      <c r="P51" s="3">
        <f t="shared" si="3"/>
        <v>6.735971928337349E-2</v>
      </c>
      <c r="Q51" s="40"/>
      <c r="R51" s="1" t="s">
        <v>6</v>
      </c>
      <c r="S51" s="1">
        <v>6</v>
      </c>
      <c r="T51" s="17">
        <v>0.63851954899999996</v>
      </c>
      <c r="U51" s="17">
        <v>0.89784406299999997</v>
      </c>
      <c r="V51" s="17">
        <v>0.93512529099999997</v>
      </c>
      <c r="W51" s="17">
        <v>0.70655203099999997</v>
      </c>
      <c r="X51" s="17">
        <v>0.86426583499999998</v>
      </c>
      <c r="Y51" s="17">
        <v>0.97086302599999996</v>
      </c>
      <c r="Z51" s="17">
        <v>1</v>
      </c>
      <c r="AA51" s="17">
        <v>0.43385490100000002</v>
      </c>
      <c r="AB51" s="17">
        <v>0.27406858000000001</v>
      </c>
      <c r="AC51" s="17">
        <v>0.15682100099999999</v>
      </c>
      <c r="AD51" s="17">
        <v>0.78516577600000004</v>
      </c>
      <c r="AE51" s="17">
        <v>3.1124832000000002E-2</v>
      </c>
      <c r="AF51" s="17">
        <v>2.1902418E-2</v>
      </c>
      <c r="AG51" s="17">
        <v>2.1200000000000001E-9</v>
      </c>
      <c r="AH51" s="10" t="s">
        <v>45</v>
      </c>
      <c r="AI51" s="10">
        <v>2</v>
      </c>
    </row>
    <row r="52" spans="1:35" x14ac:dyDescent="0.25">
      <c r="A52" s="1" t="s">
        <v>305</v>
      </c>
      <c r="B52" s="1" t="s">
        <v>156</v>
      </c>
      <c r="C52" s="2">
        <v>0.89280000000000004</v>
      </c>
      <c r="D52" s="2">
        <v>0.98770000000000002</v>
      </c>
      <c r="E52" s="3">
        <v>5.57</v>
      </c>
      <c r="F52" s="2">
        <v>8.8366440390726133</v>
      </c>
      <c r="G52" s="4">
        <v>21</v>
      </c>
      <c r="H52" s="4">
        <v>0</v>
      </c>
      <c r="I52" s="3">
        <f t="shared" si="0"/>
        <v>0</v>
      </c>
      <c r="J52" s="7" t="s">
        <v>3</v>
      </c>
      <c r="K52" s="5">
        <v>9955.220703125</v>
      </c>
      <c r="L52" s="5">
        <v>81863.9921875</v>
      </c>
      <c r="N52" s="2">
        <f t="shared" si="1"/>
        <v>0.16411562028105928</v>
      </c>
      <c r="O52" s="32">
        <f t="shared" si="2"/>
        <v>-0.78485008147570945</v>
      </c>
      <c r="P52" s="3">
        <f t="shared" si="3"/>
        <v>0.74268898434094177</v>
      </c>
      <c r="Q52" s="40">
        <f t="shared" si="4"/>
        <v>5.529539749180679</v>
      </c>
      <c r="R52" s="1" t="s">
        <v>5</v>
      </c>
      <c r="S52" s="1">
        <v>40</v>
      </c>
      <c r="T52" s="17">
        <v>0.99979854499999998</v>
      </c>
      <c r="U52" s="17">
        <v>0.99583596600000002</v>
      </c>
      <c r="V52" s="17">
        <v>0.90534471299999997</v>
      </c>
      <c r="W52" s="17">
        <v>0.92084305</v>
      </c>
      <c r="X52" s="17">
        <v>0.944431248</v>
      </c>
      <c r="Y52" s="17">
        <v>0.95736636399999997</v>
      </c>
      <c r="Z52" s="17">
        <v>0.97575988700000005</v>
      </c>
      <c r="AA52" s="17">
        <v>1.6700000000000001E-8</v>
      </c>
      <c r="AB52" s="17">
        <v>6.5199999999999996E-7</v>
      </c>
      <c r="AC52" s="17">
        <v>1.4700000000000001E-10</v>
      </c>
      <c r="AD52" s="17">
        <v>8.1399999999999998E-11</v>
      </c>
      <c r="AE52" s="17">
        <v>1.6199999999999999E-13</v>
      </c>
      <c r="AF52" s="17">
        <v>1.25E-14</v>
      </c>
      <c r="AG52" s="17">
        <v>7.1299999999999997E-8</v>
      </c>
      <c r="AH52" s="10" t="s">
        <v>38</v>
      </c>
      <c r="AI52" s="10">
        <v>7</v>
      </c>
    </row>
    <row r="53" spans="1:35" x14ac:dyDescent="0.25">
      <c r="A53" s="1" t="s">
        <v>306</v>
      </c>
      <c r="B53" s="1" t="s">
        <v>157</v>
      </c>
      <c r="C53" s="2">
        <v>0.75</v>
      </c>
      <c r="D53" s="2">
        <v>0.92</v>
      </c>
      <c r="E53" s="3">
        <v>1</v>
      </c>
      <c r="F53" s="2">
        <v>4.0656043393448371</v>
      </c>
      <c r="G53" s="4">
        <v>8</v>
      </c>
      <c r="H53" s="4">
        <v>0</v>
      </c>
      <c r="I53" s="3">
        <f t="shared" si="0"/>
        <v>0</v>
      </c>
      <c r="J53" s="7" t="s">
        <v>3</v>
      </c>
      <c r="K53" s="5">
        <v>1596</v>
      </c>
      <c r="L53" s="5">
        <v>315534.5</v>
      </c>
      <c r="N53" s="2">
        <f t="shared" si="1"/>
        <v>2.6310670328619612E-2</v>
      </c>
      <c r="O53" s="32">
        <f t="shared" si="2"/>
        <v>-1.579868087060172</v>
      </c>
      <c r="P53" s="3">
        <f t="shared" si="3"/>
        <v>-0.14808749250439443</v>
      </c>
      <c r="Q53" s="40">
        <f t="shared" si="4"/>
        <v>0.71107024776691941</v>
      </c>
      <c r="R53" s="1" t="s">
        <v>13</v>
      </c>
      <c r="S53" s="1">
        <v>0</v>
      </c>
      <c r="T53" s="17">
        <v>0.89288957400000002</v>
      </c>
      <c r="U53" s="17">
        <v>0.97969755599999997</v>
      </c>
      <c r="V53" s="17">
        <v>0.44591135300000001</v>
      </c>
      <c r="W53" s="17">
        <v>0.76200240299999999</v>
      </c>
      <c r="X53" s="17">
        <v>0.82708473000000005</v>
      </c>
      <c r="Y53" s="17">
        <v>0.74419550999999995</v>
      </c>
      <c r="Z53" s="17">
        <v>0.87517207900000005</v>
      </c>
      <c r="AA53" s="17">
        <v>2.0600000000000002E-6</v>
      </c>
      <c r="AB53" s="17">
        <v>1.6889135E-2</v>
      </c>
      <c r="AC53" s="17">
        <v>0.49335541100000002</v>
      </c>
      <c r="AD53" s="17">
        <v>0.17191279400000001</v>
      </c>
      <c r="AE53" s="17">
        <v>1.1999999999999999E-7</v>
      </c>
      <c r="AF53" s="17">
        <v>5.5600000000000003E-5</v>
      </c>
      <c r="AG53" s="17">
        <v>3.99162E-4</v>
      </c>
      <c r="AH53" s="10" t="s">
        <v>30</v>
      </c>
      <c r="AI53" s="10">
        <v>1</v>
      </c>
    </row>
    <row r="54" spans="1:35" x14ac:dyDescent="0.25">
      <c r="A54" s="1" t="s">
        <v>307</v>
      </c>
      <c r="B54" s="1" t="s">
        <v>158</v>
      </c>
      <c r="C54" s="2">
        <v>0.90429999999999999</v>
      </c>
      <c r="D54" s="2">
        <v>0.99490000000000001</v>
      </c>
      <c r="E54" s="3">
        <v>22.74</v>
      </c>
      <c r="F54" s="2">
        <v>13.702439024390232</v>
      </c>
      <c r="G54" s="4">
        <v>21</v>
      </c>
      <c r="H54" s="4">
        <v>0</v>
      </c>
      <c r="I54" s="3">
        <f t="shared" si="0"/>
        <v>0</v>
      </c>
      <c r="J54" s="7" t="s">
        <v>3</v>
      </c>
      <c r="K54" s="5">
        <v>30715.220703125</v>
      </c>
      <c r="L54" s="5">
        <v>166895.125</v>
      </c>
      <c r="N54" s="2">
        <f t="shared" si="1"/>
        <v>0.50635215914205123</v>
      </c>
      <c r="O54" s="32">
        <f t="shared" si="2"/>
        <v>-0.29554733380054865</v>
      </c>
      <c r="P54" s="3">
        <f t="shared" si="3"/>
        <v>1.2909273570862199</v>
      </c>
      <c r="Q54" s="40">
        <f t="shared" si="4"/>
        <v>19.5401258761142</v>
      </c>
      <c r="R54" s="1" t="s">
        <v>6</v>
      </c>
      <c r="S54" s="1">
        <v>6</v>
      </c>
      <c r="T54" s="17">
        <v>0.98815575899999997</v>
      </c>
      <c r="U54" s="17">
        <v>1</v>
      </c>
      <c r="V54" s="17">
        <v>1</v>
      </c>
      <c r="W54" s="17">
        <v>0.98124769099999998</v>
      </c>
      <c r="X54" s="17">
        <v>0.98784693400000001</v>
      </c>
      <c r="Y54" s="17">
        <v>0.98623619699999998</v>
      </c>
      <c r="Z54" s="17">
        <v>1</v>
      </c>
      <c r="AA54" s="17">
        <v>9.6699999999999996E-21</v>
      </c>
      <c r="AB54" s="17">
        <v>8.9599999999999996E-29</v>
      </c>
      <c r="AC54" s="17">
        <v>1.6899999999999999E-30</v>
      </c>
      <c r="AD54" s="17">
        <v>3.1099999999999999E-23</v>
      </c>
      <c r="AE54" s="17">
        <v>3.1700000000000002E-25</v>
      </c>
      <c r="AF54" s="17">
        <v>1.1499999999999999E-22</v>
      </c>
      <c r="AG54" s="17">
        <v>1.03E-26</v>
      </c>
      <c r="AH54" s="10" t="s">
        <v>38</v>
      </c>
      <c r="AI54" s="10">
        <v>7</v>
      </c>
    </row>
    <row r="55" spans="1:35" x14ac:dyDescent="0.25">
      <c r="A55" s="1" t="s">
        <v>308</v>
      </c>
      <c r="B55" s="1" t="s">
        <v>159</v>
      </c>
      <c r="C55" s="2">
        <v>0.76759999999999995</v>
      </c>
      <c r="D55" s="2">
        <v>0.80559999999999998</v>
      </c>
      <c r="E55" s="3">
        <v>2.65</v>
      </c>
      <c r="F55" s="2">
        <v>3.2993839316413869</v>
      </c>
      <c r="G55" s="4">
        <v>10</v>
      </c>
      <c r="H55" s="4">
        <v>0</v>
      </c>
      <c r="I55" s="3">
        <f t="shared" si="0"/>
        <v>0</v>
      </c>
      <c r="J55" s="7" t="s">
        <v>3</v>
      </c>
      <c r="K55" s="5">
        <v>3418.73022460938</v>
      </c>
      <c r="L55" s="5">
        <v>288954.8125</v>
      </c>
      <c r="N55" s="2">
        <f t="shared" si="1"/>
        <v>5.6359075114151051E-2</v>
      </c>
      <c r="O55" s="32">
        <f t="shared" si="2"/>
        <v>-1.2490361425342287</v>
      </c>
      <c r="P55" s="3">
        <f t="shared" si="3"/>
        <v>0.22259255738461772</v>
      </c>
      <c r="Q55" s="40">
        <f t="shared" si="4"/>
        <v>1.6695235802574315</v>
      </c>
      <c r="R55" s="1" t="s">
        <v>6</v>
      </c>
      <c r="S55" s="1">
        <v>12</v>
      </c>
      <c r="T55" s="17">
        <v>0.97264590200000001</v>
      </c>
      <c r="U55" s="17">
        <v>0.76501208300000001</v>
      </c>
      <c r="V55" s="17">
        <v>0.93392286199999996</v>
      </c>
      <c r="W55" s="17">
        <v>1</v>
      </c>
      <c r="X55" s="17">
        <v>0.97423520900000005</v>
      </c>
      <c r="Y55" s="17">
        <v>0.79007793500000001</v>
      </c>
      <c r="Z55" s="17">
        <v>0.93310652999999999</v>
      </c>
      <c r="AA55" s="17">
        <v>3.1873748E-2</v>
      </c>
      <c r="AB55" s="17">
        <v>0.1302586</v>
      </c>
      <c r="AC55" s="17">
        <v>3.6600000000000002E-9</v>
      </c>
      <c r="AD55" s="17">
        <v>2.6200000000000001E-11</v>
      </c>
      <c r="AE55" s="17">
        <v>4.9299999999999995E-10</v>
      </c>
      <c r="AF55" s="17">
        <v>9.0340457999999998E-2</v>
      </c>
      <c r="AG55" s="17">
        <v>4.66E-8</v>
      </c>
      <c r="AH55" s="10" t="s">
        <v>47</v>
      </c>
      <c r="AI55" s="10">
        <v>5</v>
      </c>
    </row>
    <row r="56" spans="1:35" x14ac:dyDescent="0.25">
      <c r="A56" s="1" t="s">
        <v>309</v>
      </c>
      <c r="B56" s="1" t="s">
        <v>160</v>
      </c>
      <c r="C56" s="2">
        <v>0.78669999999999995</v>
      </c>
      <c r="D56" s="2">
        <v>0.84670000000000001</v>
      </c>
      <c r="E56" s="3">
        <v>1</v>
      </c>
      <c r="F56" s="2">
        <v>1.5767913067851549</v>
      </c>
      <c r="G56" s="4">
        <v>6</v>
      </c>
      <c r="H56" s="4">
        <v>1</v>
      </c>
      <c r="I56" s="3">
        <f t="shared" si="0"/>
        <v>0.14285714285714285</v>
      </c>
      <c r="J56" s="7" t="s">
        <v>4</v>
      </c>
      <c r="K56" s="5">
        <v>3113.5703125</v>
      </c>
      <c r="L56" s="5">
        <v>923448.3125</v>
      </c>
      <c r="N56" s="2">
        <f t="shared" si="1"/>
        <v>5.1328397266393884E-2</v>
      </c>
      <c r="O56" s="32">
        <f t="shared" si="2"/>
        <v>-1.2896422964099605</v>
      </c>
      <c r="P56" s="3">
        <f t="shared" si="3"/>
        <v>0.17709546620732713</v>
      </c>
      <c r="Q56" s="40"/>
      <c r="R56" s="1" t="s">
        <v>6</v>
      </c>
      <c r="S56" s="1">
        <v>6</v>
      </c>
      <c r="T56" s="17">
        <v>0.26115949399999999</v>
      </c>
      <c r="U56" s="17">
        <v>0.34345223899999999</v>
      </c>
      <c r="V56" s="17">
        <v>0.43113478399999999</v>
      </c>
      <c r="W56" s="17">
        <v>0.485156323</v>
      </c>
      <c r="X56" s="17">
        <v>0.97619951800000004</v>
      </c>
      <c r="Y56" s="17">
        <v>0.999186252</v>
      </c>
      <c r="Z56" s="17">
        <v>1</v>
      </c>
      <c r="AA56" s="17">
        <v>0.783455071</v>
      </c>
      <c r="AB56" s="17">
        <v>7.5128713999999999E-2</v>
      </c>
      <c r="AC56" s="17">
        <v>0.92113214899999996</v>
      </c>
      <c r="AD56" s="17">
        <v>0.88226115999999999</v>
      </c>
      <c r="AE56" s="17">
        <v>7.9500000000000001E-6</v>
      </c>
      <c r="AF56" s="17">
        <v>8.83E-14</v>
      </c>
      <c r="AG56" s="17">
        <v>7.3500000000000005E-10</v>
      </c>
      <c r="AH56" s="10" t="s">
        <v>48</v>
      </c>
      <c r="AI56" s="10">
        <v>3</v>
      </c>
    </row>
    <row r="57" spans="1:35" x14ac:dyDescent="0.25">
      <c r="A57" s="1" t="s">
        <v>309</v>
      </c>
      <c r="B57" s="1" t="s">
        <v>161</v>
      </c>
      <c r="C57" s="2">
        <v>0.90510000000000002</v>
      </c>
      <c r="D57" s="2">
        <v>0.99219999999999997</v>
      </c>
      <c r="E57" s="3">
        <v>5.54</v>
      </c>
      <c r="F57" s="2">
        <v>9.9375777910495824</v>
      </c>
      <c r="G57" s="4">
        <v>21</v>
      </c>
      <c r="H57" s="4">
        <v>0</v>
      </c>
      <c r="I57" s="3">
        <f t="shared" si="0"/>
        <v>0</v>
      </c>
      <c r="J57" s="7" t="s">
        <v>3</v>
      </c>
      <c r="K57" s="5">
        <v>10367.611328125</v>
      </c>
      <c r="L57" s="5">
        <v>28600.029296875</v>
      </c>
      <c r="N57" s="2">
        <f t="shared" si="1"/>
        <v>0.17091403743706704</v>
      </c>
      <c r="O57" s="32">
        <f t="shared" si="2"/>
        <v>-0.76722226652970926</v>
      </c>
      <c r="P57" s="3">
        <f t="shared" si="3"/>
        <v>0.76244003750172629</v>
      </c>
      <c r="Q57" s="40">
        <f t="shared" si="4"/>
        <v>5.7868208491835311</v>
      </c>
      <c r="R57" s="1" t="s">
        <v>6</v>
      </c>
      <c r="S57" s="1">
        <v>263</v>
      </c>
      <c r="T57" s="17">
        <v>0.98574176999999996</v>
      </c>
      <c r="U57" s="17">
        <v>0.98813008199999997</v>
      </c>
      <c r="V57" s="17">
        <v>1</v>
      </c>
      <c r="W57" s="17">
        <v>1</v>
      </c>
      <c r="X57" s="17">
        <v>0.97873844099999996</v>
      </c>
      <c r="Y57" s="17">
        <v>1</v>
      </c>
      <c r="Z57" s="17">
        <v>0.951497857</v>
      </c>
      <c r="AA57" s="17">
        <v>2.9699999999999999E-6</v>
      </c>
      <c r="AB57" s="17">
        <v>4.3099999999999997E-5</v>
      </c>
      <c r="AC57" s="17">
        <v>1.47E-15</v>
      </c>
      <c r="AD57" s="17">
        <v>3.2199999999999998E-14</v>
      </c>
      <c r="AE57" s="17">
        <v>1.2999999999999999E-16</v>
      </c>
      <c r="AF57" s="17">
        <v>2.1799999999999999E-15</v>
      </c>
      <c r="AG57" s="17">
        <v>2.78E-11</v>
      </c>
      <c r="AH57" s="10" t="s">
        <v>38</v>
      </c>
      <c r="AI57" s="10">
        <v>7</v>
      </c>
    </row>
    <row r="58" spans="1:35" x14ac:dyDescent="0.25">
      <c r="A58" s="1" t="s">
        <v>310</v>
      </c>
      <c r="B58" s="1" t="s">
        <v>162</v>
      </c>
      <c r="C58" s="2">
        <v>0.90810000000000002</v>
      </c>
      <c r="D58" s="2">
        <v>0.98799999999999999</v>
      </c>
      <c r="E58" s="3">
        <v>3.57</v>
      </c>
      <c r="F58" s="2">
        <v>7.9089253209689261</v>
      </c>
      <c r="G58" s="4">
        <v>19</v>
      </c>
      <c r="H58" s="4">
        <v>0</v>
      </c>
      <c r="I58" s="3">
        <f t="shared" si="0"/>
        <v>0</v>
      </c>
      <c r="J58" s="7" t="s">
        <v>3</v>
      </c>
      <c r="K58" s="5">
        <v>6693.81396484375</v>
      </c>
      <c r="L58" s="5">
        <v>749382.8125</v>
      </c>
      <c r="N58" s="2">
        <f t="shared" si="1"/>
        <v>0.11035008300132459</v>
      </c>
      <c r="O58" s="32">
        <f t="shared" si="2"/>
        <v>-0.9572273358416673</v>
      </c>
      <c r="P58" s="3">
        <f t="shared" si="3"/>
        <v>0.54954920353874814</v>
      </c>
      <c r="Q58" s="40">
        <f t="shared" si="4"/>
        <v>3.544452850035269</v>
      </c>
      <c r="R58" s="1" t="s">
        <v>6</v>
      </c>
      <c r="S58" s="1">
        <v>5</v>
      </c>
      <c r="T58" s="17">
        <v>1</v>
      </c>
      <c r="U58" s="17">
        <v>0.81284826700000001</v>
      </c>
      <c r="V58" s="17">
        <v>1</v>
      </c>
      <c r="W58" s="17">
        <v>1</v>
      </c>
      <c r="X58" s="17">
        <v>1</v>
      </c>
      <c r="Y58" s="17">
        <v>0.95279781399999997</v>
      </c>
      <c r="Z58" s="17">
        <v>0.98498943999999999</v>
      </c>
      <c r="AA58" s="17">
        <v>1.08E-6</v>
      </c>
      <c r="AB58" s="17">
        <v>9.2911233999999995E-2</v>
      </c>
      <c r="AC58" s="17">
        <v>2.9500000000000002E-11</v>
      </c>
      <c r="AD58" s="17">
        <v>1.5699999999999999E-14</v>
      </c>
      <c r="AE58" s="17">
        <v>5.6900000000000002E-19</v>
      </c>
      <c r="AF58" s="17">
        <v>2.9300000000000001E-8</v>
      </c>
      <c r="AG58" s="17">
        <v>1.1E-12</v>
      </c>
      <c r="AH58" s="10" t="s">
        <v>49</v>
      </c>
      <c r="AI58" s="10">
        <v>6</v>
      </c>
    </row>
    <row r="59" spans="1:35" x14ac:dyDescent="0.25">
      <c r="A59" s="1" t="s">
        <v>311</v>
      </c>
      <c r="B59" s="1" t="s">
        <v>163</v>
      </c>
      <c r="C59" s="2">
        <v>0.39379999999999998</v>
      </c>
      <c r="D59" s="2">
        <v>0.36630000000000001</v>
      </c>
      <c r="E59" s="3">
        <v>1</v>
      </c>
      <c r="F59" s="2">
        <v>1.6409846245562107</v>
      </c>
      <c r="G59" s="4">
        <v>6</v>
      </c>
      <c r="H59" s="4">
        <v>2</v>
      </c>
      <c r="I59" s="3">
        <f t="shared" si="0"/>
        <v>0.25</v>
      </c>
      <c r="J59" s="7" t="s">
        <v>4</v>
      </c>
      <c r="K59" s="5">
        <v>578</v>
      </c>
      <c r="L59" s="5">
        <v>207961.578125</v>
      </c>
      <c r="N59" s="2">
        <f t="shared" si="1"/>
        <v>9.5285510337983301E-3</v>
      </c>
      <c r="O59" s="32">
        <f t="shared" si="2"/>
        <v>-2.0209731356543537</v>
      </c>
      <c r="P59" s="3">
        <f t="shared" si="3"/>
        <v>-0.64232284106930382</v>
      </c>
      <c r="Q59" s="40"/>
      <c r="R59" s="1" t="s">
        <v>13</v>
      </c>
      <c r="S59" s="1">
        <v>0</v>
      </c>
      <c r="T59" s="17">
        <v>0.50457206799999998</v>
      </c>
      <c r="U59" s="17">
        <v>0.75379222800000001</v>
      </c>
      <c r="V59" s="17">
        <v>0.63197118500000005</v>
      </c>
      <c r="W59" s="17">
        <v>2.1046833000000001E-2</v>
      </c>
      <c r="X59" s="17">
        <v>0.52816595899999996</v>
      </c>
      <c r="Y59" s="17">
        <v>1.1775825E-2</v>
      </c>
      <c r="Z59" s="17" t="s">
        <v>65</v>
      </c>
      <c r="AA59" s="17">
        <v>0.70156613199999995</v>
      </c>
      <c r="AB59" s="17">
        <v>0.27196680000000001</v>
      </c>
      <c r="AC59" s="17">
        <v>0.15907516599999999</v>
      </c>
      <c r="AD59" s="17">
        <v>0.248419747</v>
      </c>
      <c r="AE59" s="17">
        <v>8.2759070000000004E-2</v>
      </c>
      <c r="AF59" s="17">
        <v>0.33588694600000002</v>
      </c>
      <c r="AG59" s="17" t="s">
        <v>65</v>
      </c>
      <c r="AH59" s="10" t="s">
        <v>65</v>
      </c>
      <c r="AI59" s="10">
        <v>0</v>
      </c>
    </row>
    <row r="60" spans="1:35" x14ac:dyDescent="0.25">
      <c r="A60" s="1" t="s">
        <v>312</v>
      </c>
      <c r="B60" s="1" t="s">
        <v>164</v>
      </c>
      <c r="C60" s="2">
        <v>0.69110000000000005</v>
      </c>
      <c r="D60" s="2">
        <v>0.79259999999999997</v>
      </c>
      <c r="E60" s="3">
        <v>2.35</v>
      </c>
      <c r="F60" s="2">
        <v>3.6527708934041421</v>
      </c>
      <c r="G60" s="4">
        <v>8</v>
      </c>
      <c r="H60" s="4">
        <v>1</v>
      </c>
      <c r="I60" s="3">
        <f t="shared" si="0"/>
        <v>0.1111111111111111</v>
      </c>
      <c r="J60" s="7" t="s">
        <v>4</v>
      </c>
      <c r="K60" s="5">
        <v>531.28240966796898</v>
      </c>
      <c r="L60" s="5">
        <v>33399.37890625</v>
      </c>
      <c r="N60" s="2">
        <f t="shared" si="1"/>
        <v>8.758393691834938E-3</v>
      </c>
      <c r="O60" s="32">
        <f t="shared" si="2"/>
        <v>-2.0575755370670867</v>
      </c>
      <c r="P60" s="3">
        <f t="shared" si="3"/>
        <v>-0.68333393508917284</v>
      </c>
      <c r="Q60" s="40"/>
      <c r="R60" s="1" t="s">
        <v>5</v>
      </c>
      <c r="S60" s="1">
        <v>5</v>
      </c>
      <c r="T60" s="17">
        <v>0.88042875200000004</v>
      </c>
      <c r="U60" s="17">
        <v>0.69664923700000003</v>
      </c>
      <c r="V60" s="17">
        <v>0</v>
      </c>
      <c r="W60" s="17">
        <v>1</v>
      </c>
      <c r="X60" s="17">
        <v>0.87202628199999999</v>
      </c>
      <c r="Y60" s="17">
        <v>0.822612644</v>
      </c>
      <c r="Z60" s="17">
        <v>1</v>
      </c>
      <c r="AA60" s="17">
        <v>5.8564914000000003E-2</v>
      </c>
      <c r="AB60" s="17">
        <v>0.36545052500000003</v>
      </c>
      <c r="AC60" s="17">
        <v>0.388476351</v>
      </c>
      <c r="AD60" s="17">
        <v>3.9199999999999997E-5</v>
      </c>
      <c r="AE60" s="17">
        <v>2.9499999999999998E-7</v>
      </c>
      <c r="AF60" s="17">
        <v>2.5787719000000001E-2</v>
      </c>
      <c r="AG60" s="17">
        <v>1.12E-7</v>
      </c>
      <c r="AH60" s="10" t="s">
        <v>46</v>
      </c>
      <c r="AI60" s="10">
        <v>2</v>
      </c>
    </row>
    <row r="61" spans="1:35" x14ac:dyDescent="0.25">
      <c r="A61" s="1" t="s">
        <v>313</v>
      </c>
      <c r="B61" s="1" t="s">
        <v>165</v>
      </c>
      <c r="C61" s="2">
        <v>0.84489999999999998</v>
      </c>
      <c r="D61" s="2">
        <v>0.97060000000000002</v>
      </c>
      <c r="E61" s="3">
        <v>44.06</v>
      </c>
      <c r="F61" s="2">
        <v>11.108648130161837</v>
      </c>
      <c r="G61" s="4">
        <v>21</v>
      </c>
      <c r="H61" s="4">
        <v>0</v>
      </c>
      <c r="I61" s="3">
        <f t="shared" si="0"/>
        <v>0</v>
      </c>
      <c r="J61" s="7" t="s">
        <v>3</v>
      </c>
      <c r="K61" s="5">
        <v>6610.142578125</v>
      </c>
      <c r="L61" s="5">
        <v>29047.125</v>
      </c>
      <c r="N61" s="2">
        <f t="shared" si="1"/>
        <v>0.10897072819437255</v>
      </c>
      <c r="O61" s="32">
        <f t="shared" si="2"/>
        <v>-0.96269014693037425</v>
      </c>
      <c r="P61" s="3">
        <f t="shared" si="3"/>
        <v>0.54342840680070115</v>
      </c>
      <c r="Q61" s="40">
        <f t="shared" si="4"/>
        <v>3.4948489246312695</v>
      </c>
      <c r="R61" s="1" t="s">
        <v>5</v>
      </c>
      <c r="S61" s="1">
        <v>5</v>
      </c>
      <c r="T61" s="17">
        <v>0.81973326599999996</v>
      </c>
      <c r="U61" s="17">
        <v>0.94836302400000005</v>
      </c>
      <c r="V61" s="17">
        <v>0.82921096500000002</v>
      </c>
      <c r="W61" s="17">
        <v>1</v>
      </c>
      <c r="X61" s="17">
        <v>1</v>
      </c>
      <c r="Y61" s="17">
        <v>1</v>
      </c>
      <c r="Z61" s="17">
        <v>0.99883714300000004</v>
      </c>
      <c r="AA61" s="17">
        <v>5.3399999999999997E-6</v>
      </c>
      <c r="AB61" s="17">
        <v>1.16E-8</v>
      </c>
      <c r="AC61" s="17">
        <v>2.22E-7</v>
      </c>
      <c r="AD61" s="17">
        <v>2.4299999999999998E-19</v>
      </c>
      <c r="AE61" s="17">
        <v>9.4799999999999996E-26</v>
      </c>
      <c r="AF61" s="17">
        <v>3.64E-24</v>
      </c>
      <c r="AG61" s="17">
        <v>1.16E-8</v>
      </c>
      <c r="AH61" s="10" t="s">
        <v>50</v>
      </c>
      <c r="AI61" s="10">
        <v>5</v>
      </c>
    </row>
    <row r="62" spans="1:35" x14ac:dyDescent="0.25">
      <c r="A62" s="1" t="s">
        <v>314</v>
      </c>
      <c r="B62" s="1" t="s">
        <v>166</v>
      </c>
      <c r="C62" s="2">
        <v>0.72089999999999999</v>
      </c>
      <c r="D62" s="2">
        <v>0.7702</v>
      </c>
      <c r="E62" s="3">
        <v>1</v>
      </c>
      <c r="F62" s="2">
        <v>2.0196118928262279</v>
      </c>
      <c r="G62" s="4">
        <v>6</v>
      </c>
      <c r="H62" s="4">
        <v>0</v>
      </c>
      <c r="I62" s="3">
        <f t="shared" si="0"/>
        <v>0</v>
      </c>
      <c r="J62" s="7" t="s">
        <v>4</v>
      </c>
      <c r="K62" s="5">
        <v>1815.0986328125</v>
      </c>
      <c r="L62" s="5">
        <v>250163.453125</v>
      </c>
      <c r="N62" s="2">
        <f t="shared" si="1"/>
        <v>2.9922595076352046E-2</v>
      </c>
      <c r="O62" s="32">
        <f t="shared" si="2"/>
        <v>-1.5240007444149648</v>
      </c>
      <c r="P62" s="3">
        <f t="shared" si="3"/>
        <v>-8.5491030156823328E-2</v>
      </c>
      <c r="Q62" s="40"/>
      <c r="R62" s="1" t="s">
        <v>13</v>
      </c>
      <c r="S62" s="1">
        <v>0</v>
      </c>
      <c r="T62" s="17">
        <v>0.91831033399999995</v>
      </c>
      <c r="U62" s="17">
        <v>0.91524476899999996</v>
      </c>
      <c r="V62" s="17">
        <v>0.76038027900000005</v>
      </c>
      <c r="W62" s="17">
        <v>1</v>
      </c>
      <c r="X62" s="17">
        <v>0.99095363999999997</v>
      </c>
      <c r="Y62" s="17">
        <v>0.90470300699999995</v>
      </c>
      <c r="Z62" s="17">
        <v>0.96178030599999997</v>
      </c>
      <c r="AA62" s="17">
        <v>0.103949605</v>
      </c>
      <c r="AB62" s="17">
        <v>3.0529542E-2</v>
      </c>
      <c r="AC62" s="17">
        <v>0.159616589</v>
      </c>
      <c r="AD62" s="17">
        <v>6.2334865000000003E-2</v>
      </c>
      <c r="AE62" s="17">
        <v>1.09634E-4</v>
      </c>
      <c r="AF62" s="17">
        <v>1.11E-5</v>
      </c>
      <c r="AG62" s="17">
        <v>4.9100000000000003E-8</v>
      </c>
      <c r="AH62" s="10" t="s">
        <v>42</v>
      </c>
      <c r="AI62" s="10">
        <v>4</v>
      </c>
    </row>
    <row r="63" spans="1:35" x14ac:dyDescent="0.25">
      <c r="A63" s="1" t="s">
        <v>315</v>
      </c>
      <c r="B63" s="1" t="s">
        <v>167</v>
      </c>
      <c r="C63" s="2">
        <v>0.81259999999999999</v>
      </c>
      <c r="D63" s="2">
        <v>0.92010000000000003</v>
      </c>
      <c r="E63" s="3">
        <v>1</v>
      </c>
      <c r="F63" s="2">
        <v>0.69798670709620403</v>
      </c>
      <c r="G63" s="4">
        <v>2</v>
      </c>
      <c r="H63" s="4">
        <v>0</v>
      </c>
      <c r="I63" s="3">
        <f t="shared" si="0"/>
        <v>0</v>
      </c>
      <c r="J63" s="7" t="s">
        <v>4</v>
      </c>
      <c r="K63" s="5">
        <v>2896.033203125</v>
      </c>
      <c r="L63" s="5">
        <v>287694.96875</v>
      </c>
      <c r="N63" s="2">
        <f t="shared" si="1"/>
        <v>4.774221482967303E-2</v>
      </c>
      <c r="O63" s="32">
        <f t="shared" si="2"/>
        <v>-1.3210974373193498</v>
      </c>
      <c r="P63" s="3">
        <f t="shared" si="3"/>
        <v>0.14185161084666686</v>
      </c>
      <c r="Q63" s="40"/>
      <c r="R63" s="1" t="s">
        <v>13</v>
      </c>
      <c r="S63" s="1">
        <v>0</v>
      </c>
      <c r="T63" s="17">
        <v>0.99741206100000002</v>
      </c>
      <c r="U63" s="17">
        <v>0.94221914799999995</v>
      </c>
      <c r="V63" s="17">
        <v>0.89394208200000003</v>
      </c>
      <c r="W63" s="17">
        <v>0.96521609900000005</v>
      </c>
      <c r="X63" s="17">
        <v>0.97051131599999996</v>
      </c>
      <c r="Y63" s="17">
        <v>0.98377230699999996</v>
      </c>
      <c r="Z63" s="17">
        <v>0.95375914699999997</v>
      </c>
      <c r="AA63" s="17">
        <v>2.4099999999999998E-6</v>
      </c>
      <c r="AB63" s="17">
        <v>0.13629507299999999</v>
      </c>
      <c r="AC63" s="17">
        <v>8.4545740999999994E-2</v>
      </c>
      <c r="AD63" s="17">
        <v>5.6609508000000003E-2</v>
      </c>
      <c r="AE63" s="17">
        <v>3.6399999999999997E-5</v>
      </c>
      <c r="AF63" s="17">
        <v>1.09E-7</v>
      </c>
      <c r="AG63" s="17">
        <v>8.9371199999999996E-4</v>
      </c>
      <c r="AH63" s="10" t="s">
        <v>51</v>
      </c>
      <c r="AI63" s="10">
        <v>4</v>
      </c>
    </row>
    <row r="64" spans="1:35" x14ac:dyDescent="0.25">
      <c r="A64" s="1" t="s">
        <v>316</v>
      </c>
      <c r="B64" s="1" t="s">
        <v>168</v>
      </c>
      <c r="C64" s="2">
        <v>0.91810000000000003</v>
      </c>
      <c r="D64" s="2">
        <v>0.99709999999999999</v>
      </c>
      <c r="E64" s="3">
        <v>35.46</v>
      </c>
      <c r="F64" s="2">
        <v>14.517073170731701</v>
      </c>
      <c r="G64" s="4">
        <v>21</v>
      </c>
      <c r="H64" s="4">
        <v>0</v>
      </c>
      <c r="I64" s="3">
        <f t="shared" si="0"/>
        <v>0</v>
      </c>
      <c r="J64" s="7" t="s">
        <v>3</v>
      </c>
      <c r="K64" s="5">
        <v>55715.40234375</v>
      </c>
      <c r="L64" s="5">
        <v>88397.1796875</v>
      </c>
      <c r="N64" s="2">
        <f t="shared" si="1"/>
        <v>0.91848971384261069</v>
      </c>
      <c r="O64" s="32">
        <f t="shared" si="2"/>
        <v>-3.6925702990626065E-2</v>
      </c>
      <c r="P64" s="3">
        <f t="shared" si="3"/>
        <v>1.580699492447478</v>
      </c>
      <c r="Q64" s="40">
        <f t="shared" si="4"/>
        <v>38.080223830695793</v>
      </c>
      <c r="R64" s="1" t="s">
        <v>6</v>
      </c>
      <c r="S64" s="1">
        <v>1</v>
      </c>
      <c r="T64" s="17">
        <v>0.99605307600000004</v>
      </c>
      <c r="U64" s="17">
        <v>0.98311941899999999</v>
      </c>
      <c r="V64" s="17">
        <v>0.97790822200000005</v>
      </c>
      <c r="W64" s="17">
        <v>0.99148988100000002</v>
      </c>
      <c r="X64" s="17">
        <v>0.999685512</v>
      </c>
      <c r="Y64" s="17">
        <v>0.98379341200000003</v>
      </c>
      <c r="Z64" s="17">
        <v>1</v>
      </c>
      <c r="AA64" s="17">
        <v>7.1599999999999999E-25</v>
      </c>
      <c r="AB64" s="17">
        <v>2.9099999999999998E-24</v>
      </c>
      <c r="AC64" s="17">
        <v>2.43E-22</v>
      </c>
      <c r="AD64" s="17">
        <v>1.02E-27</v>
      </c>
      <c r="AE64" s="17">
        <v>1.27E-31</v>
      </c>
      <c r="AF64" s="17">
        <v>1.0299999999999999E-23</v>
      </c>
      <c r="AG64" s="17">
        <v>1.3700000000000001E-29</v>
      </c>
      <c r="AH64" s="10" t="s">
        <v>38</v>
      </c>
      <c r="AI64" s="10">
        <v>7</v>
      </c>
    </row>
    <row r="65" spans="1:35" x14ac:dyDescent="0.25">
      <c r="A65" s="1" t="s">
        <v>317</v>
      </c>
      <c r="B65" s="1" t="s">
        <v>169</v>
      </c>
      <c r="C65" s="2">
        <v>0.91639999999999999</v>
      </c>
      <c r="D65" s="2">
        <v>0.99929999999999997</v>
      </c>
      <c r="E65" s="3">
        <v>35.39</v>
      </c>
      <c r="F65" s="2">
        <v>12.560975609756088</v>
      </c>
      <c r="G65" s="4">
        <v>21</v>
      </c>
      <c r="H65" s="4">
        <v>0</v>
      </c>
      <c r="I65" s="3">
        <f t="shared" si="0"/>
        <v>0</v>
      </c>
      <c r="J65" s="7" t="s">
        <v>3</v>
      </c>
      <c r="K65" s="5">
        <v>64714.7109375</v>
      </c>
      <c r="L65" s="5">
        <v>373757.34375</v>
      </c>
      <c r="N65" s="2">
        <f t="shared" si="1"/>
        <v>1.06684675744892</v>
      </c>
      <c r="O65" s="32">
        <f t="shared" si="2"/>
        <v>2.8102041567007623E-2</v>
      </c>
      <c r="P65" s="3">
        <f t="shared" si="3"/>
        <v>1.6535597104392243</v>
      </c>
      <c r="Q65" s="40">
        <f t="shared" si="4"/>
        <v>45.035989627851222</v>
      </c>
      <c r="R65" s="1" t="s">
        <v>6</v>
      </c>
      <c r="S65" s="1">
        <v>2</v>
      </c>
      <c r="T65" s="17">
        <v>0.99732692499999998</v>
      </c>
      <c r="U65" s="17">
        <v>0.97829145500000003</v>
      </c>
      <c r="V65" s="17">
        <v>1</v>
      </c>
      <c r="W65" s="17">
        <v>0.99212497300000002</v>
      </c>
      <c r="X65" s="17">
        <v>0.99704353300000004</v>
      </c>
      <c r="Y65" s="17">
        <v>0.98750131299999999</v>
      </c>
      <c r="Z65" s="17">
        <v>0.98641358000000001</v>
      </c>
      <c r="AA65" s="17">
        <v>1.2400000000000001E-28</v>
      </c>
      <c r="AB65" s="17">
        <v>2.6500000000000002E-23</v>
      </c>
      <c r="AC65" s="17">
        <v>6.9900000000000003E-30</v>
      </c>
      <c r="AD65" s="17">
        <v>5.5600000000000005E-29</v>
      </c>
      <c r="AE65" s="17">
        <v>5.39E-31</v>
      </c>
      <c r="AF65" s="17">
        <v>8.1499999999999999E-26</v>
      </c>
      <c r="AG65" s="17">
        <v>6.6299999999999996E-26</v>
      </c>
      <c r="AH65" s="10" t="s">
        <v>38</v>
      </c>
      <c r="AI65" s="10">
        <v>7</v>
      </c>
    </row>
    <row r="66" spans="1:35" x14ac:dyDescent="0.25">
      <c r="A66" s="1" t="s">
        <v>318</v>
      </c>
      <c r="B66" s="1" t="s">
        <v>170</v>
      </c>
      <c r="C66" s="2">
        <v>0.66320000000000001</v>
      </c>
      <c r="D66" s="2">
        <v>0.67259999999999998</v>
      </c>
      <c r="E66" s="3">
        <v>1</v>
      </c>
      <c r="F66" s="2">
        <v>0</v>
      </c>
      <c r="G66" s="4">
        <v>0</v>
      </c>
      <c r="H66" s="4">
        <v>0</v>
      </c>
      <c r="I66" s="3" t="s">
        <v>65</v>
      </c>
      <c r="J66" s="7" t="s">
        <v>4</v>
      </c>
      <c r="K66" s="5">
        <v>4625.220703125</v>
      </c>
      <c r="L66" s="5">
        <v>104607.8828125</v>
      </c>
      <c r="N66" s="2">
        <f t="shared" si="1"/>
        <v>7.6248532028213079E-2</v>
      </c>
      <c r="O66" s="32">
        <f t="shared" si="2"/>
        <v>-1.1177685131376833</v>
      </c>
      <c r="P66" s="3">
        <f t="shared" si="3"/>
        <v>0.36967113373929039</v>
      </c>
      <c r="Q66" s="40"/>
      <c r="R66" s="1" t="s">
        <v>6</v>
      </c>
      <c r="S66" s="1">
        <v>6</v>
      </c>
      <c r="T66" s="16">
        <v>0.95453350599999998</v>
      </c>
      <c r="U66" s="16">
        <v>0.88277256000000004</v>
      </c>
      <c r="V66" s="16">
        <v>0.67368937799999995</v>
      </c>
      <c r="W66" s="16">
        <v>0.32274868600000001</v>
      </c>
      <c r="X66" s="16">
        <v>0.97219665700000002</v>
      </c>
      <c r="Y66" s="16">
        <v>0.98541362200000004</v>
      </c>
      <c r="Z66" s="16">
        <v>0.56125754400000005</v>
      </c>
      <c r="AA66" s="16">
        <v>0.65014883599999995</v>
      </c>
      <c r="AB66" s="16">
        <v>0.25024244499999998</v>
      </c>
      <c r="AC66" s="16">
        <v>0.404417586</v>
      </c>
      <c r="AD66" s="16">
        <v>4.8321746999999998E-2</v>
      </c>
      <c r="AE66" s="16">
        <v>1.77E-6</v>
      </c>
      <c r="AF66" s="16">
        <v>1.0612923E-2</v>
      </c>
      <c r="AG66" s="16">
        <v>0.45417247199999999</v>
      </c>
      <c r="AH66" s="1" t="s">
        <v>84</v>
      </c>
      <c r="AI66" s="1">
        <v>2</v>
      </c>
    </row>
    <row r="67" spans="1:35" x14ac:dyDescent="0.25">
      <c r="A67" s="1" t="s">
        <v>319</v>
      </c>
      <c r="B67" s="1" t="s">
        <v>171</v>
      </c>
      <c r="C67" s="2">
        <v>0.87629999999999997</v>
      </c>
      <c r="D67" s="2">
        <v>0.96389999999999998</v>
      </c>
      <c r="E67" s="3">
        <v>2.92</v>
      </c>
      <c r="F67" s="2">
        <v>5.5772668761748543</v>
      </c>
      <c r="G67" s="4">
        <v>17</v>
      </c>
      <c r="H67" s="4">
        <v>0</v>
      </c>
      <c r="I67" s="3">
        <f t="shared" ref="I67:I123" si="5">H67/(H67+G67)</f>
        <v>0</v>
      </c>
      <c r="J67" s="7" t="s">
        <v>3</v>
      </c>
      <c r="K67" s="5">
        <v>5839.91357421875</v>
      </c>
      <c r="L67" s="5">
        <v>749745.125</v>
      </c>
      <c r="N67" s="2">
        <f t="shared" si="1"/>
        <v>9.6273208520614148E-2</v>
      </c>
      <c r="O67" s="32">
        <f t="shared" si="2"/>
        <v>-1.0164945541059125</v>
      </c>
      <c r="P67" s="3">
        <f t="shared" si="3"/>
        <v>0.48314335674407566</v>
      </c>
      <c r="Q67" s="40">
        <f t="shared" si="4"/>
        <v>3.0418889604509745</v>
      </c>
      <c r="R67" s="1" t="s">
        <v>6</v>
      </c>
      <c r="S67" s="1">
        <v>3</v>
      </c>
      <c r="T67" s="17">
        <v>1</v>
      </c>
      <c r="U67" s="17">
        <v>0.97765449000000004</v>
      </c>
      <c r="V67" s="17">
        <v>1</v>
      </c>
      <c r="W67" s="17">
        <v>0.93831341999999995</v>
      </c>
      <c r="X67" s="17">
        <v>0.930070218</v>
      </c>
      <c r="Y67" s="17">
        <v>0.93025882100000001</v>
      </c>
      <c r="Z67" s="17">
        <v>1</v>
      </c>
      <c r="AA67" s="17">
        <v>3.2800000000000003E-8</v>
      </c>
      <c r="AB67" s="17">
        <v>1.8418483999999999E-2</v>
      </c>
      <c r="AC67" s="17">
        <v>2.8699999999999998E-9</v>
      </c>
      <c r="AD67" s="17">
        <v>1.4E-8</v>
      </c>
      <c r="AE67" s="17">
        <v>2.6200000000000003E-10</v>
      </c>
      <c r="AF67" s="17">
        <v>2.8700000000000002E-7</v>
      </c>
      <c r="AG67" s="17">
        <v>1.2599999999999999E-13</v>
      </c>
      <c r="AH67" s="10" t="s">
        <v>38</v>
      </c>
      <c r="AI67" s="10">
        <v>7</v>
      </c>
    </row>
    <row r="68" spans="1:35" x14ac:dyDescent="0.25">
      <c r="A68" s="1" t="s">
        <v>320</v>
      </c>
      <c r="B68" s="1" t="s">
        <v>172</v>
      </c>
      <c r="C68" s="2">
        <v>0.63319999999999999</v>
      </c>
      <c r="D68" s="2">
        <v>0.59379999999999999</v>
      </c>
      <c r="E68" s="3">
        <v>3.81</v>
      </c>
      <c r="F68" s="2">
        <v>2.8015140375401524</v>
      </c>
      <c r="G68" s="4">
        <v>8</v>
      </c>
      <c r="H68" s="4">
        <v>0</v>
      </c>
      <c r="I68" s="3">
        <f t="shared" si="5"/>
        <v>0</v>
      </c>
      <c r="J68" s="7" t="s">
        <v>4</v>
      </c>
      <c r="K68" s="5">
        <v>3437</v>
      </c>
      <c r="L68" s="5">
        <v>493862.3125</v>
      </c>
      <c r="N68" s="2">
        <f t="shared" si="1"/>
        <v>5.6660259348036091E-2</v>
      </c>
      <c r="O68" s="32">
        <f t="shared" si="2"/>
        <v>-1.2467214419376573</v>
      </c>
      <c r="P68" s="3">
        <f t="shared" si="3"/>
        <v>0.22518605945360523</v>
      </c>
      <c r="Q68" s="40"/>
      <c r="R68" s="1" t="s">
        <v>6</v>
      </c>
      <c r="S68" s="1">
        <v>5</v>
      </c>
      <c r="T68" s="17">
        <v>0.76081739900000001</v>
      </c>
      <c r="U68" s="17">
        <v>0.36717483299999998</v>
      </c>
      <c r="V68" s="17">
        <v>0.17984262000000001</v>
      </c>
      <c r="W68" s="17">
        <v>0.55616095499999996</v>
      </c>
      <c r="X68" s="17">
        <v>0.601844669</v>
      </c>
      <c r="Y68" s="17">
        <v>0.835920581</v>
      </c>
      <c r="Z68" s="17">
        <v>1</v>
      </c>
      <c r="AA68" s="17">
        <v>9.4206076E-2</v>
      </c>
      <c r="AB68" s="17">
        <v>0.33209598099999998</v>
      </c>
      <c r="AC68" s="17">
        <v>0.178451991</v>
      </c>
      <c r="AD68" s="17">
        <v>0.225840876</v>
      </c>
      <c r="AE68" s="17">
        <v>0.55621184199999996</v>
      </c>
      <c r="AF68" s="17">
        <v>0.112563237</v>
      </c>
      <c r="AG68" s="17">
        <v>1.0463130000000001E-3</v>
      </c>
      <c r="AH68" s="10" t="s">
        <v>35</v>
      </c>
      <c r="AI68" s="10">
        <v>1</v>
      </c>
    </row>
    <row r="69" spans="1:35" x14ac:dyDescent="0.25">
      <c r="A69" s="1" t="s">
        <v>321</v>
      </c>
      <c r="B69" s="1" t="s">
        <v>173</v>
      </c>
      <c r="C69" s="2">
        <v>0.76280000000000003</v>
      </c>
      <c r="D69" s="2">
        <v>0.85709999999999997</v>
      </c>
      <c r="E69" s="3">
        <v>1</v>
      </c>
      <c r="F69" s="2">
        <v>3.352247207943412</v>
      </c>
      <c r="G69" s="4">
        <v>10</v>
      </c>
      <c r="H69" s="4">
        <v>1</v>
      </c>
      <c r="I69" s="3">
        <f t="shared" si="5"/>
        <v>9.0909090909090912E-2</v>
      </c>
      <c r="J69" s="7" t="s">
        <v>4</v>
      </c>
      <c r="K69" s="5">
        <v>2054.13916015625</v>
      </c>
      <c r="L69" s="5">
        <v>233438.375</v>
      </c>
      <c r="N69" s="2">
        <f t="shared" si="1"/>
        <v>3.3863269581440258E-2</v>
      </c>
      <c r="O69" s="32">
        <f t="shared" si="2"/>
        <v>-1.4702711120089775</v>
      </c>
      <c r="P69" s="3">
        <f t="shared" si="3"/>
        <v>-2.528976135459669E-2</v>
      </c>
      <c r="Q69" s="40"/>
      <c r="R69" s="1" t="s">
        <v>6</v>
      </c>
      <c r="S69" s="1">
        <v>1</v>
      </c>
      <c r="T69" s="17">
        <v>0.85607271799999995</v>
      </c>
      <c r="U69" s="17">
        <v>0.98260586699999997</v>
      </c>
      <c r="V69" s="17">
        <v>0.97861482700000002</v>
      </c>
      <c r="W69" s="17">
        <v>0.92532747699999995</v>
      </c>
      <c r="X69" s="17">
        <v>0.644601011</v>
      </c>
      <c r="Y69" s="17">
        <v>0.97507448500000005</v>
      </c>
      <c r="Z69" s="17">
        <v>0.93222878300000001</v>
      </c>
      <c r="AA69" s="17">
        <v>0.90067094999999997</v>
      </c>
      <c r="AB69" s="17">
        <v>7.6060601000000005E-2</v>
      </c>
      <c r="AC69" s="17">
        <v>3.7799999999999997E-5</v>
      </c>
      <c r="AD69" s="17">
        <v>5.2753100000000003E-4</v>
      </c>
      <c r="AE69" s="17">
        <v>0.18176398399999999</v>
      </c>
      <c r="AF69" s="17">
        <v>4.1199999999999998E-7</v>
      </c>
      <c r="AG69" s="17">
        <v>2.61E-6</v>
      </c>
      <c r="AH69" s="10" t="s">
        <v>52</v>
      </c>
      <c r="AI69" s="10">
        <v>4</v>
      </c>
    </row>
    <row r="70" spans="1:35" x14ac:dyDescent="0.25">
      <c r="A70" s="1" t="s">
        <v>322</v>
      </c>
      <c r="B70" s="1" t="s">
        <v>174</v>
      </c>
      <c r="C70" s="2">
        <v>0.87660000000000005</v>
      </c>
      <c r="D70" s="2">
        <v>0.97970000000000002</v>
      </c>
      <c r="E70" s="3">
        <v>4.3099999999999996</v>
      </c>
      <c r="F70" s="2">
        <v>5.6277556252066159</v>
      </c>
      <c r="G70" s="4">
        <v>14</v>
      </c>
      <c r="H70" s="4">
        <v>0</v>
      </c>
      <c r="I70" s="3">
        <f t="shared" si="5"/>
        <v>0</v>
      </c>
      <c r="J70" s="7" t="s">
        <v>3</v>
      </c>
      <c r="K70" s="5">
        <v>5071.857421875</v>
      </c>
      <c r="L70" s="5">
        <v>160697.28125</v>
      </c>
      <c r="N70" s="2">
        <f t="shared" si="1"/>
        <v>8.3611509135786799E-2</v>
      </c>
      <c r="O70" s="32">
        <f t="shared" si="2"/>
        <v>-1.0777339377507464</v>
      </c>
      <c r="P70" s="3">
        <f t="shared" si="3"/>
        <v>0.4145278008394998</v>
      </c>
      <c r="Q70" s="40">
        <f t="shared" si="4"/>
        <v>2.5973340012961592</v>
      </c>
      <c r="R70" s="1" t="s">
        <v>6</v>
      </c>
      <c r="S70" s="1">
        <v>4</v>
      </c>
      <c r="T70" s="17">
        <v>1</v>
      </c>
      <c r="U70" s="17">
        <v>0.98388890699999998</v>
      </c>
      <c r="V70" s="17">
        <v>0.98759466799999995</v>
      </c>
      <c r="W70" s="17">
        <v>0.92728630099999998</v>
      </c>
      <c r="X70" s="17">
        <v>0.98101203299999995</v>
      </c>
      <c r="Y70" s="17">
        <v>0.95825760000000004</v>
      </c>
      <c r="Z70" s="17">
        <v>0.84438769599999997</v>
      </c>
      <c r="AA70" s="17">
        <v>3.54927E-4</v>
      </c>
      <c r="AB70" s="17">
        <v>2.7931420000000002E-3</v>
      </c>
      <c r="AC70" s="17">
        <v>3.3699999999999998E-14</v>
      </c>
      <c r="AD70" s="17">
        <v>4.6499999999999999E-8</v>
      </c>
      <c r="AE70" s="17">
        <v>4.3999999999999998E-20</v>
      </c>
      <c r="AF70" s="17">
        <v>6.6699999999999999E-13</v>
      </c>
      <c r="AG70" s="17">
        <v>1.96E-8</v>
      </c>
      <c r="AH70" s="10" t="s">
        <v>78</v>
      </c>
      <c r="AI70" s="10">
        <v>6</v>
      </c>
    </row>
    <row r="71" spans="1:35" x14ac:dyDescent="0.25">
      <c r="A71" s="1" t="s">
        <v>323</v>
      </c>
      <c r="B71" s="1" t="s">
        <v>175</v>
      </c>
      <c r="C71" s="2">
        <v>0.91039999999999999</v>
      </c>
      <c r="D71" s="2">
        <v>0.99609999999999999</v>
      </c>
      <c r="E71" s="3">
        <v>113.64</v>
      </c>
      <c r="F71" s="2">
        <v>11.096179381507088</v>
      </c>
      <c r="G71" s="4">
        <v>21</v>
      </c>
      <c r="H71" s="4">
        <v>0</v>
      </c>
      <c r="I71" s="3">
        <f t="shared" si="5"/>
        <v>0</v>
      </c>
      <c r="J71" s="7" t="s">
        <v>3</v>
      </c>
      <c r="K71" s="5">
        <v>25855</v>
      </c>
      <c r="L71" s="5">
        <v>224639.46875</v>
      </c>
      <c r="N71" s="2">
        <f t="shared" ref="N71:N134" si="6">K71/60659.8</f>
        <v>0.42622956224715541</v>
      </c>
      <c r="O71" s="32">
        <f t="shared" ref="O71:O134" si="7">LOG10(N71)</f>
        <v>-0.37035643196679402</v>
      </c>
      <c r="P71" s="3">
        <f t="shared" si="3"/>
        <v>1.2071076392528919</v>
      </c>
      <c r="Q71" s="40">
        <f t="shared" si="4"/>
        <v>16.110448808201863</v>
      </c>
      <c r="R71" s="1" t="s">
        <v>6</v>
      </c>
      <c r="S71" s="1">
        <v>4</v>
      </c>
      <c r="T71" s="17">
        <v>1</v>
      </c>
      <c r="U71" s="17">
        <v>1</v>
      </c>
      <c r="V71" s="17">
        <v>1</v>
      </c>
      <c r="W71" s="17">
        <v>1</v>
      </c>
      <c r="X71" s="17">
        <v>1</v>
      </c>
      <c r="Y71" s="17">
        <v>1</v>
      </c>
      <c r="Z71" s="17">
        <v>1</v>
      </c>
      <c r="AA71" s="17">
        <v>3.26E-23</v>
      </c>
      <c r="AB71" s="17">
        <v>2.5399999999999999E-16</v>
      </c>
      <c r="AC71" s="17">
        <v>3.78E-21</v>
      </c>
      <c r="AD71" s="17">
        <v>1.3000000000000001E-21</v>
      </c>
      <c r="AE71" s="17">
        <v>3.8799999999999999E-32</v>
      </c>
      <c r="AF71" s="17">
        <v>6.3200000000000001E-28</v>
      </c>
      <c r="AG71" s="17">
        <v>2.28E-23</v>
      </c>
      <c r="AH71" s="10" t="s">
        <v>38</v>
      </c>
      <c r="AI71" s="10">
        <v>7</v>
      </c>
    </row>
    <row r="72" spans="1:35" x14ac:dyDescent="0.25">
      <c r="A72" s="1" t="s">
        <v>324</v>
      </c>
      <c r="B72" s="1" t="s">
        <v>176</v>
      </c>
      <c r="C72" s="2">
        <v>0.67410000000000003</v>
      </c>
      <c r="D72" s="2">
        <v>0.83779999999999999</v>
      </c>
      <c r="E72" s="3">
        <v>1</v>
      </c>
      <c r="F72" s="2">
        <v>3.7323462958887212</v>
      </c>
      <c r="G72" s="4">
        <v>9</v>
      </c>
      <c r="H72" s="4">
        <v>0</v>
      </c>
      <c r="I72" s="3">
        <f t="shared" si="5"/>
        <v>0</v>
      </c>
      <c r="J72" s="7" t="s">
        <v>4</v>
      </c>
      <c r="K72" s="5">
        <v>2488.49536132813</v>
      </c>
      <c r="L72" s="5">
        <v>178109.265625</v>
      </c>
      <c r="N72" s="2">
        <f t="shared" si="6"/>
        <v>4.1023797660528549E-2</v>
      </c>
      <c r="O72" s="32">
        <f t="shared" si="7"/>
        <v>-1.386964138539335</v>
      </c>
      <c r="P72" s="3">
        <f t="shared" ref="P72:P135" si="8">(O72+1.4477)/0.8925</f>
        <v>6.8051385390100846E-2</v>
      </c>
      <c r="Q72" s="40"/>
      <c r="R72" s="1" t="s">
        <v>6</v>
      </c>
      <c r="S72" s="1">
        <v>2</v>
      </c>
      <c r="T72" s="17">
        <v>1</v>
      </c>
      <c r="U72" s="17">
        <v>0.71475943799999997</v>
      </c>
      <c r="V72" s="17">
        <v>0.64821899800000005</v>
      </c>
      <c r="W72" s="17">
        <v>0.919332547</v>
      </c>
      <c r="X72" s="17">
        <v>1</v>
      </c>
      <c r="Y72" s="17">
        <v>0.92588909500000005</v>
      </c>
      <c r="Z72" s="17">
        <v>1.5167499999999999E-4</v>
      </c>
      <c r="AA72" s="17">
        <v>5.2554700000000002E-4</v>
      </c>
      <c r="AB72" s="17">
        <v>0.87821316400000005</v>
      </c>
      <c r="AC72" s="17">
        <v>7.0408043000000003E-2</v>
      </c>
      <c r="AD72" s="17">
        <v>2.6800000000000001E-5</v>
      </c>
      <c r="AE72" s="17">
        <v>2.1999999999999998E-9</v>
      </c>
      <c r="AF72" s="17">
        <v>3.5679199999999998E-4</v>
      </c>
      <c r="AG72" s="17">
        <v>0.36310400999999998</v>
      </c>
      <c r="AH72" s="10" t="s">
        <v>82</v>
      </c>
      <c r="AI72" s="10">
        <v>4</v>
      </c>
    </row>
    <row r="73" spans="1:35" x14ac:dyDescent="0.25">
      <c r="A73" s="1" t="s">
        <v>324</v>
      </c>
      <c r="B73" s="1" t="s">
        <v>177</v>
      </c>
      <c r="C73" s="2">
        <v>0.58450000000000002</v>
      </c>
      <c r="D73" s="2">
        <v>0.66059999999999997</v>
      </c>
      <c r="E73" s="3">
        <v>5.16</v>
      </c>
      <c r="F73" s="2">
        <v>4.3806013981589418</v>
      </c>
      <c r="G73" s="4">
        <v>10</v>
      </c>
      <c r="H73" s="4">
        <v>0</v>
      </c>
      <c r="I73" s="3">
        <f t="shared" si="5"/>
        <v>0</v>
      </c>
      <c r="J73" s="7" t="s">
        <v>4</v>
      </c>
      <c r="K73" s="5">
        <v>1189.31066894531</v>
      </c>
      <c r="L73" s="5">
        <v>165932.015625</v>
      </c>
      <c r="N73" s="2">
        <f t="shared" si="6"/>
        <v>1.9606241183540169E-2</v>
      </c>
      <c r="O73" s="32">
        <f t="shared" si="7"/>
        <v>-1.7076056592500237</v>
      </c>
      <c r="P73" s="3">
        <f t="shared" si="8"/>
        <v>-0.29121082268910226</v>
      </c>
      <c r="Q73" s="40"/>
      <c r="R73" s="1" t="s">
        <v>6</v>
      </c>
      <c r="S73" s="1">
        <v>271</v>
      </c>
      <c r="T73" s="17">
        <v>1.3911603999999999E-2</v>
      </c>
      <c r="U73" s="17">
        <v>0.99632835500000005</v>
      </c>
      <c r="V73" s="17">
        <v>0.830419817</v>
      </c>
      <c r="W73" s="17">
        <v>0.88063102800000004</v>
      </c>
      <c r="X73" s="17">
        <v>0.81828225799999998</v>
      </c>
      <c r="Y73" s="17">
        <v>0.99561052400000005</v>
      </c>
      <c r="Z73" s="17" t="s">
        <v>65</v>
      </c>
      <c r="AA73" s="17">
        <v>0.152969259</v>
      </c>
      <c r="AB73" s="17">
        <v>5.7899999999999997E-10</v>
      </c>
      <c r="AC73" s="17">
        <v>3.1143000000000002E-4</v>
      </c>
      <c r="AD73" s="17">
        <v>1.7099999999999999E-6</v>
      </c>
      <c r="AE73" s="17">
        <v>4.2427230000000003E-3</v>
      </c>
      <c r="AF73" s="17">
        <v>7.7300000000000005E-7</v>
      </c>
      <c r="AG73" s="17" t="s">
        <v>65</v>
      </c>
      <c r="AH73" s="10" t="s">
        <v>85</v>
      </c>
      <c r="AI73" s="10">
        <v>2</v>
      </c>
    </row>
    <row r="74" spans="1:35" x14ac:dyDescent="0.25">
      <c r="A74" s="1" t="s">
        <v>325</v>
      </c>
      <c r="B74" s="1" t="s">
        <v>178</v>
      </c>
      <c r="C74" s="2">
        <v>0.75180000000000002</v>
      </c>
      <c r="D74" s="2">
        <v>0.82099999999999995</v>
      </c>
      <c r="E74" s="3">
        <v>4.54</v>
      </c>
      <c r="F74" s="2">
        <v>6.539833001648069</v>
      </c>
      <c r="G74" s="4">
        <v>13</v>
      </c>
      <c r="H74" s="4">
        <v>1</v>
      </c>
      <c r="I74" s="3">
        <f t="shared" si="5"/>
        <v>7.1428571428571425E-2</v>
      </c>
      <c r="J74" s="7" t="s">
        <v>3</v>
      </c>
      <c r="K74" s="5">
        <v>2331.0830078125</v>
      </c>
      <c r="L74" s="5">
        <v>244731.96875</v>
      </c>
      <c r="N74" s="2">
        <f t="shared" si="6"/>
        <v>3.8428794816542419E-2</v>
      </c>
      <c r="O74" s="32">
        <f t="shared" si="7"/>
        <v>-1.4153432354350162</v>
      </c>
      <c r="P74" s="3">
        <f t="shared" si="8"/>
        <v>3.6254077943959462E-2</v>
      </c>
      <c r="Q74" s="40">
        <f t="shared" ref="Q74:Q137" si="9">10^P74</f>
        <v>1.0870614077720779</v>
      </c>
      <c r="R74" s="1" t="s">
        <v>6</v>
      </c>
      <c r="S74" s="1">
        <v>3</v>
      </c>
      <c r="T74" s="17">
        <v>0.91434162900000004</v>
      </c>
      <c r="U74" s="17">
        <v>0.99237031600000003</v>
      </c>
      <c r="V74" s="17">
        <v>0.59421881200000004</v>
      </c>
      <c r="W74" s="17">
        <v>0.97256055100000005</v>
      </c>
      <c r="X74" s="17">
        <v>0.91605408399999999</v>
      </c>
      <c r="Y74" s="17">
        <v>0.75275119800000001</v>
      </c>
      <c r="Z74" s="17">
        <v>0.88243325699999997</v>
      </c>
      <c r="AA74" s="17">
        <v>4.2217280000000001E-3</v>
      </c>
      <c r="AB74" s="17">
        <v>3.5831845000000001E-2</v>
      </c>
      <c r="AC74" s="17">
        <v>1.1986861E-2</v>
      </c>
      <c r="AD74" s="17">
        <v>1.8499999999999999E-13</v>
      </c>
      <c r="AE74" s="17">
        <v>1.5299999999999999E-10</v>
      </c>
      <c r="AF74" s="17">
        <v>3.029922E-3</v>
      </c>
      <c r="AG74" s="17">
        <v>5.1100000000000001E-8</v>
      </c>
      <c r="AH74" s="10" t="s">
        <v>86</v>
      </c>
      <c r="AI74" s="10">
        <v>4</v>
      </c>
    </row>
    <row r="75" spans="1:35" x14ac:dyDescent="0.25">
      <c r="A75" s="1" t="s">
        <v>326</v>
      </c>
      <c r="B75" s="1" t="s">
        <v>179</v>
      </c>
      <c r="C75" s="2">
        <v>0.70740000000000003</v>
      </c>
      <c r="D75" s="2">
        <v>0.7147</v>
      </c>
      <c r="E75" s="3">
        <v>1</v>
      </c>
      <c r="F75" s="2">
        <v>1.3711821576003969</v>
      </c>
      <c r="G75" s="4">
        <v>4</v>
      </c>
      <c r="H75" s="4">
        <v>0</v>
      </c>
      <c r="I75" s="3">
        <f t="shared" si="5"/>
        <v>0</v>
      </c>
      <c r="J75" s="7" t="s">
        <v>4</v>
      </c>
      <c r="K75" s="5">
        <v>2695.359375</v>
      </c>
      <c r="L75" s="5">
        <v>99794.140625</v>
      </c>
      <c r="N75" s="2">
        <f t="shared" si="6"/>
        <v>4.4434030033069678E-2</v>
      </c>
      <c r="O75" s="32">
        <f t="shared" si="7"/>
        <v>-1.3522842957676424</v>
      </c>
      <c r="P75" s="3">
        <f t="shared" si="8"/>
        <v>0.10690835208107291</v>
      </c>
      <c r="Q75" s="40"/>
      <c r="R75" s="1" t="s">
        <v>6</v>
      </c>
      <c r="S75" s="1">
        <v>10</v>
      </c>
      <c r="T75" s="17">
        <v>1</v>
      </c>
      <c r="U75" s="17">
        <v>0.96414413600000004</v>
      </c>
      <c r="V75" s="17">
        <v>0.95217965299999996</v>
      </c>
      <c r="W75" s="17">
        <v>0.80334841199999996</v>
      </c>
      <c r="X75" s="17">
        <v>1</v>
      </c>
      <c r="Y75" s="17">
        <v>0.90702553699999999</v>
      </c>
      <c r="Z75" s="17">
        <v>0.67732053000000003</v>
      </c>
      <c r="AA75" s="17">
        <v>2.55E-5</v>
      </c>
      <c r="AB75" s="17">
        <v>7.0021132E-2</v>
      </c>
      <c r="AC75" s="17">
        <v>4.0600000000000001E-7</v>
      </c>
      <c r="AD75" s="17">
        <v>3.7659020000000001E-2</v>
      </c>
      <c r="AE75" s="17">
        <v>3.6099999999999997E-11</v>
      </c>
      <c r="AF75" s="17">
        <v>2.7358030000000002E-3</v>
      </c>
      <c r="AG75" s="17">
        <v>0.12554142800000001</v>
      </c>
      <c r="AH75" s="10" t="s">
        <v>87</v>
      </c>
      <c r="AI75" s="10">
        <v>4</v>
      </c>
    </row>
    <row r="76" spans="1:35" x14ac:dyDescent="0.25">
      <c r="A76" s="1" t="s">
        <v>327</v>
      </c>
      <c r="B76" s="1" t="s">
        <v>180</v>
      </c>
      <c r="C76" s="2">
        <v>0.67969999999999997</v>
      </c>
      <c r="D76" s="2">
        <v>0.68869999999999998</v>
      </c>
      <c r="E76" s="3">
        <v>7.46</v>
      </c>
      <c r="F76" s="2">
        <v>1.9704389042983639</v>
      </c>
      <c r="G76" s="4">
        <v>6</v>
      </c>
      <c r="H76" s="4">
        <v>0</v>
      </c>
      <c r="I76" s="3">
        <f t="shared" si="5"/>
        <v>0</v>
      </c>
      <c r="J76" s="7" t="s">
        <v>4</v>
      </c>
      <c r="K76" s="5">
        <v>4562</v>
      </c>
      <c r="L76" s="5">
        <v>1130832.75</v>
      </c>
      <c r="N76" s="2">
        <f t="shared" si="6"/>
        <v>7.5206314560878867E-2</v>
      </c>
      <c r="O76" s="32">
        <f t="shared" si="7"/>
        <v>-1.1237456931342529</v>
      </c>
      <c r="P76" s="3">
        <f t="shared" si="8"/>
        <v>0.36297401329495477</v>
      </c>
      <c r="Q76" s="40"/>
      <c r="R76" s="1" t="s">
        <v>6</v>
      </c>
      <c r="S76" s="1">
        <v>5</v>
      </c>
      <c r="T76" s="17">
        <v>0.70527118600000005</v>
      </c>
      <c r="U76" s="17">
        <v>0.59655220799999997</v>
      </c>
      <c r="V76" s="17">
        <v>0.185478277</v>
      </c>
      <c r="W76" s="17">
        <v>0.94790518599999996</v>
      </c>
      <c r="X76" s="17">
        <v>0.77752173599999996</v>
      </c>
      <c r="Y76" s="17">
        <v>0.87736029400000004</v>
      </c>
      <c r="Z76" s="17">
        <v>0.97975556600000002</v>
      </c>
      <c r="AA76" s="17">
        <v>0.310977895</v>
      </c>
      <c r="AB76" s="17">
        <v>0.69954965899999999</v>
      </c>
      <c r="AC76" s="17">
        <v>0.14493801000000001</v>
      </c>
      <c r="AD76" s="17">
        <v>0.477476911</v>
      </c>
      <c r="AE76" s="17">
        <v>0.75482855199999999</v>
      </c>
      <c r="AF76" s="17">
        <v>0.13125614299999999</v>
      </c>
      <c r="AG76" s="17">
        <v>3.5600000000000001E-7</v>
      </c>
      <c r="AH76" s="10" t="s">
        <v>35</v>
      </c>
      <c r="AI76" s="10">
        <v>1</v>
      </c>
    </row>
    <row r="77" spans="1:35" x14ac:dyDescent="0.25">
      <c r="A77" s="1" t="s">
        <v>328</v>
      </c>
      <c r="B77" s="1" t="s">
        <v>181</v>
      </c>
      <c r="C77" s="2">
        <v>0.79910000000000003</v>
      </c>
      <c r="D77" s="2">
        <v>0.86729999999999996</v>
      </c>
      <c r="E77" s="3">
        <v>6.83</v>
      </c>
      <c r="F77" s="2">
        <v>10.294303061207682</v>
      </c>
      <c r="G77" s="4">
        <v>16</v>
      </c>
      <c r="H77" s="4">
        <v>0</v>
      </c>
      <c r="I77" s="3">
        <f t="shared" si="5"/>
        <v>0</v>
      </c>
      <c r="J77" s="7" t="s">
        <v>3</v>
      </c>
      <c r="K77" s="5">
        <v>3858.81909179688</v>
      </c>
      <c r="L77" s="5">
        <v>229547.5</v>
      </c>
      <c r="N77" s="2">
        <f t="shared" si="6"/>
        <v>6.3614108384743767E-2</v>
      </c>
      <c r="O77" s="32">
        <f t="shared" si="7"/>
        <v>-1.1964465555128165</v>
      </c>
      <c r="P77" s="3">
        <f t="shared" si="8"/>
        <v>0.28151646441141004</v>
      </c>
      <c r="Q77" s="40">
        <f t="shared" si="9"/>
        <v>1.9121258132743737</v>
      </c>
      <c r="R77" s="1" t="s">
        <v>6</v>
      </c>
      <c r="S77" s="1">
        <v>1</v>
      </c>
      <c r="T77" s="17">
        <v>0.870541915</v>
      </c>
      <c r="U77" s="17">
        <v>0.97865051400000003</v>
      </c>
      <c r="V77" s="17">
        <v>0.85155208000000004</v>
      </c>
      <c r="W77" s="17">
        <v>0.91446804800000003</v>
      </c>
      <c r="X77" s="17">
        <v>0.95197878499999999</v>
      </c>
      <c r="Y77" s="17">
        <v>0.93800222899999997</v>
      </c>
      <c r="Z77" s="17">
        <v>1</v>
      </c>
      <c r="AA77" s="17">
        <v>0.178686762</v>
      </c>
      <c r="AB77" s="17">
        <v>1.7212E-4</v>
      </c>
      <c r="AC77" s="17">
        <v>1.3357199999999999E-4</v>
      </c>
      <c r="AD77" s="17">
        <v>5.1399999999999998E-11</v>
      </c>
      <c r="AE77" s="17">
        <v>1.9299999999999998E-15</v>
      </c>
      <c r="AF77" s="17">
        <v>5.8400000000000004E-13</v>
      </c>
      <c r="AG77" s="17">
        <v>3.5200000000000001E-20</v>
      </c>
      <c r="AH77" s="10" t="s">
        <v>50</v>
      </c>
      <c r="AI77" s="10">
        <v>5</v>
      </c>
    </row>
    <row r="78" spans="1:35" x14ac:dyDescent="0.25">
      <c r="A78" s="1" t="s">
        <v>328</v>
      </c>
      <c r="B78" s="1" t="s">
        <v>182</v>
      </c>
      <c r="C78" s="2">
        <v>0.89219999999999999</v>
      </c>
      <c r="D78" s="2">
        <v>0.99270000000000003</v>
      </c>
      <c r="E78" s="3">
        <v>12.86</v>
      </c>
      <c r="F78" s="2">
        <v>13.072201906593653</v>
      </c>
      <c r="G78" s="4">
        <v>21</v>
      </c>
      <c r="H78" s="4">
        <v>0</v>
      </c>
      <c r="I78" s="3">
        <f t="shared" si="5"/>
        <v>0</v>
      </c>
      <c r="J78" s="7" t="s">
        <v>3</v>
      </c>
      <c r="K78" s="5">
        <v>8654.5341796875</v>
      </c>
      <c r="L78" s="5">
        <v>30372.6171875</v>
      </c>
      <c r="N78" s="2">
        <f t="shared" si="6"/>
        <v>0.14267330554481716</v>
      </c>
      <c r="O78" s="32">
        <f t="shared" si="7"/>
        <v>-0.84565727663360823</v>
      </c>
      <c r="P78" s="3">
        <f t="shared" si="8"/>
        <v>0.67455767323965465</v>
      </c>
      <c r="Q78" s="40">
        <f t="shared" si="9"/>
        <v>4.7266960209200057</v>
      </c>
      <c r="R78" s="1" t="s">
        <v>6</v>
      </c>
      <c r="S78" s="1">
        <v>217</v>
      </c>
      <c r="T78" s="17">
        <v>0.96900792999999996</v>
      </c>
      <c r="U78" s="17">
        <v>1</v>
      </c>
      <c r="V78" s="17">
        <v>0.95125156499999997</v>
      </c>
      <c r="W78" s="17">
        <v>0.87799041300000003</v>
      </c>
      <c r="X78" s="17">
        <v>0.99853788300000001</v>
      </c>
      <c r="Y78" s="17">
        <v>0.95544974599999999</v>
      </c>
      <c r="Z78" s="17">
        <v>1</v>
      </c>
      <c r="AA78" s="17">
        <v>3.8500000000000003E-11</v>
      </c>
      <c r="AB78" s="17">
        <v>1.01E-15</v>
      </c>
      <c r="AC78" s="17">
        <v>1.3400000000000001E-16</v>
      </c>
      <c r="AD78" s="17">
        <v>2.16E-9</v>
      </c>
      <c r="AE78" s="17">
        <v>8.2799999999999995E-26</v>
      </c>
      <c r="AF78" s="17">
        <v>1.5300000000000001E-11</v>
      </c>
      <c r="AG78" s="17">
        <v>1.11E-22</v>
      </c>
      <c r="AH78" s="10" t="s">
        <v>36</v>
      </c>
      <c r="AI78" s="10">
        <v>6</v>
      </c>
    </row>
    <row r="79" spans="1:35" x14ac:dyDescent="0.25">
      <c r="A79" s="1" t="s">
        <v>329</v>
      </c>
      <c r="B79" s="1" t="s">
        <v>183</v>
      </c>
      <c r="C79" s="2">
        <v>0.91620000000000001</v>
      </c>
      <c r="D79" s="2">
        <v>0.99919999999999998</v>
      </c>
      <c r="E79" s="3">
        <v>297.26</v>
      </c>
      <c r="F79" s="2">
        <v>17.94147337202044</v>
      </c>
      <c r="G79" s="4">
        <v>21</v>
      </c>
      <c r="H79" s="4">
        <v>0</v>
      </c>
      <c r="I79" s="3">
        <f t="shared" si="5"/>
        <v>0</v>
      </c>
      <c r="J79" s="7" t="s">
        <v>3</v>
      </c>
      <c r="K79" s="5">
        <v>99895</v>
      </c>
      <c r="L79" s="5">
        <v>105781.96875</v>
      </c>
      <c r="N79" s="2">
        <f t="shared" si="6"/>
        <v>1.6468072759883809</v>
      </c>
      <c r="O79" s="32">
        <f t="shared" si="7"/>
        <v>0.21664277714657038</v>
      </c>
      <c r="P79" s="3">
        <f t="shared" si="8"/>
        <v>1.864809834337894</v>
      </c>
      <c r="Q79" s="40">
        <f t="shared" si="9"/>
        <v>73.25037195843457</v>
      </c>
      <c r="R79" s="1" t="s">
        <v>6</v>
      </c>
      <c r="S79" s="1">
        <v>7</v>
      </c>
      <c r="T79" s="17">
        <v>1</v>
      </c>
      <c r="U79" s="17">
        <v>1</v>
      </c>
      <c r="V79" s="17">
        <v>1</v>
      </c>
      <c r="W79" s="17">
        <v>1</v>
      </c>
      <c r="X79" s="17">
        <v>1</v>
      </c>
      <c r="Y79" s="17">
        <v>1</v>
      </c>
      <c r="Z79" s="17">
        <v>1</v>
      </c>
      <c r="AA79" s="17">
        <v>6.0400000000000001E-26</v>
      </c>
      <c r="AB79" s="17">
        <v>1.1600000000000001E-27</v>
      </c>
      <c r="AC79" s="17">
        <v>2.0800000000000001E-26</v>
      </c>
      <c r="AD79" s="17">
        <v>1.7699999999999999E-32</v>
      </c>
      <c r="AE79" s="17">
        <v>6.7700000000000002E-43</v>
      </c>
      <c r="AF79" s="17">
        <v>1.4100000000000001E-29</v>
      </c>
      <c r="AG79" s="17">
        <v>2.24E-34</v>
      </c>
      <c r="AH79" s="10" t="s">
        <v>38</v>
      </c>
      <c r="AI79" s="10">
        <v>7</v>
      </c>
    </row>
    <row r="80" spans="1:35" x14ac:dyDescent="0.25">
      <c r="A80" s="1" t="s">
        <v>330</v>
      </c>
      <c r="B80" s="1" t="s">
        <v>184</v>
      </c>
      <c r="C80" s="2">
        <v>0.71230000000000004</v>
      </c>
      <c r="D80" s="2">
        <v>0.76549999999999996</v>
      </c>
      <c r="E80" s="3">
        <v>1</v>
      </c>
      <c r="F80" s="2">
        <v>0.60975609756097404</v>
      </c>
      <c r="G80" s="4">
        <v>2</v>
      </c>
      <c r="H80" s="4">
        <v>0</v>
      </c>
      <c r="I80" s="3">
        <f t="shared" si="5"/>
        <v>0</v>
      </c>
      <c r="J80" s="7" t="s">
        <v>4</v>
      </c>
      <c r="K80" s="5">
        <v>2325.98095703125</v>
      </c>
      <c r="L80" s="5">
        <v>154121.515625</v>
      </c>
      <c r="N80" s="2">
        <f t="shared" si="6"/>
        <v>3.8344685558331051E-2</v>
      </c>
      <c r="O80" s="32">
        <f t="shared" si="7"/>
        <v>-1.4162948192671914</v>
      </c>
      <c r="P80" s="3">
        <f t="shared" si="8"/>
        <v>3.518787757177437E-2</v>
      </c>
      <c r="Q80" s="40"/>
      <c r="R80" s="1" t="s">
        <v>6</v>
      </c>
      <c r="S80" s="1">
        <v>3</v>
      </c>
      <c r="T80" s="17">
        <v>0.91646470899999999</v>
      </c>
      <c r="U80" s="17">
        <v>0.92750237800000002</v>
      </c>
      <c r="V80" s="17">
        <v>0.974438476</v>
      </c>
      <c r="W80" s="17">
        <v>0.97050618200000005</v>
      </c>
      <c r="X80" s="17">
        <v>0.85986338900000003</v>
      </c>
      <c r="Y80" s="17">
        <v>0.94839437699999996</v>
      </c>
      <c r="Z80" s="17">
        <v>0.72731760700000003</v>
      </c>
      <c r="AA80" s="17">
        <v>2.2177759999999999E-3</v>
      </c>
      <c r="AB80" s="17">
        <v>0.33914656599999998</v>
      </c>
      <c r="AC80" s="17">
        <v>1.0825397E-2</v>
      </c>
      <c r="AD80" s="17">
        <v>0.186476008</v>
      </c>
      <c r="AE80" s="17">
        <v>0.28160880900000002</v>
      </c>
      <c r="AF80" s="17">
        <v>6.7519599999999998E-4</v>
      </c>
      <c r="AG80" s="17">
        <v>0.10823970300000001</v>
      </c>
      <c r="AH80" s="10" t="s">
        <v>88</v>
      </c>
      <c r="AI80" s="10">
        <v>3</v>
      </c>
    </row>
    <row r="81" spans="1:35" x14ac:dyDescent="0.25">
      <c r="A81" s="1" t="s">
        <v>331</v>
      </c>
      <c r="B81" s="1" t="s">
        <v>185</v>
      </c>
      <c r="C81" s="2">
        <v>0.86670000000000003</v>
      </c>
      <c r="D81" s="2">
        <v>0.98219999999999996</v>
      </c>
      <c r="E81" s="3">
        <v>3.77</v>
      </c>
      <c r="F81" s="2">
        <v>5.8191323238496739</v>
      </c>
      <c r="G81" s="4">
        <v>17</v>
      </c>
      <c r="H81" s="4">
        <v>0</v>
      </c>
      <c r="I81" s="3">
        <f t="shared" si="5"/>
        <v>0</v>
      </c>
      <c r="J81" s="7" t="s">
        <v>3</v>
      </c>
      <c r="K81" s="5">
        <v>5935.97509765625</v>
      </c>
      <c r="L81" s="5">
        <v>196039.34375</v>
      </c>
      <c r="N81" s="2">
        <f t="shared" si="6"/>
        <v>9.7856819469504516E-2</v>
      </c>
      <c r="O81" s="32">
        <f t="shared" si="7"/>
        <v>-1.0094089037333529</v>
      </c>
      <c r="P81" s="3">
        <f t="shared" si="8"/>
        <v>0.49108246080296597</v>
      </c>
      <c r="Q81" s="40">
        <f t="shared" si="9"/>
        <v>3.0980074713969494</v>
      </c>
      <c r="R81" s="1" t="s">
        <v>6</v>
      </c>
      <c r="S81" s="1">
        <v>3</v>
      </c>
      <c r="T81" s="17">
        <v>0.96164498600000003</v>
      </c>
      <c r="U81" s="17">
        <v>0.95097061400000005</v>
      </c>
      <c r="V81" s="17">
        <v>1</v>
      </c>
      <c r="W81" s="17">
        <v>0.993809689</v>
      </c>
      <c r="X81" s="17">
        <v>0.97962238999999995</v>
      </c>
      <c r="Y81" s="17">
        <v>0.96802407499999998</v>
      </c>
      <c r="Z81" s="17">
        <v>1</v>
      </c>
      <c r="AA81" s="17">
        <v>2.33E-8</v>
      </c>
      <c r="AB81" s="17">
        <v>1.1900000000000001E-8</v>
      </c>
      <c r="AC81" s="17">
        <v>9.6400000000000003E-8</v>
      </c>
      <c r="AD81" s="17">
        <v>5.9400000000000001E-12</v>
      </c>
      <c r="AE81" s="17">
        <v>1.2099999999999999E-18</v>
      </c>
      <c r="AF81" s="17">
        <v>2.3699999999999999E-9</v>
      </c>
      <c r="AG81" s="17">
        <v>1.02E-15</v>
      </c>
      <c r="AH81" s="10" t="s">
        <v>38</v>
      </c>
      <c r="AI81" s="10">
        <v>7</v>
      </c>
    </row>
    <row r="82" spans="1:35" x14ac:dyDescent="0.25">
      <c r="A82" s="1" t="s">
        <v>332</v>
      </c>
      <c r="B82" s="1" t="s">
        <v>186</v>
      </c>
      <c r="C82" s="2">
        <v>0.73060000000000003</v>
      </c>
      <c r="D82" s="2">
        <v>0.80500000000000005</v>
      </c>
      <c r="E82" s="3">
        <v>1</v>
      </c>
      <c r="F82" s="2">
        <v>8.2763242031542354</v>
      </c>
      <c r="G82" s="4">
        <v>16</v>
      </c>
      <c r="H82" s="4">
        <v>0</v>
      </c>
      <c r="I82" s="3">
        <f t="shared" si="5"/>
        <v>0</v>
      </c>
      <c r="J82" s="7" t="s">
        <v>4</v>
      </c>
      <c r="K82" s="5">
        <v>1422.15612792969</v>
      </c>
      <c r="L82" s="5">
        <v>47431.36328125</v>
      </c>
      <c r="N82" s="2">
        <f t="shared" si="6"/>
        <v>2.3444787617659304E-2</v>
      </c>
      <c r="O82" s="32">
        <f t="shared" si="7"/>
        <v>-1.6299536971071065</v>
      </c>
      <c r="P82" s="3">
        <f t="shared" si="8"/>
        <v>-0.20420582308919494</v>
      </c>
      <c r="Q82" s="40"/>
      <c r="R82" s="1" t="s">
        <v>6</v>
      </c>
      <c r="S82" s="1">
        <v>3</v>
      </c>
      <c r="T82" s="17">
        <v>0.62748806499999998</v>
      </c>
      <c r="U82" s="17">
        <v>0.69258466600000002</v>
      </c>
      <c r="V82" s="17">
        <v>0.72589483099999996</v>
      </c>
      <c r="W82" s="17">
        <v>0.64899446199999999</v>
      </c>
      <c r="X82" s="17">
        <v>1</v>
      </c>
      <c r="Y82" s="17">
        <v>0.92481914700000001</v>
      </c>
      <c r="Z82" s="17">
        <v>0.77595110199999995</v>
      </c>
      <c r="AA82" s="17">
        <v>0.136917926</v>
      </c>
      <c r="AB82" s="17">
        <v>0.27228732900000002</v>
      </c>
      <c r="AC82" s="17">
        <v>4.0796099999999998E-4</v>
      </c>
      <c r="AD82" s="17">
        <v>3.854082E-3</v>
      </c>
      <c r="AE82" s="17">
        <v>1.82E-19</v>
      </c>
      <c r="AF82" s="17">
        <v>2.3999999999999999E-6</v>
      </c>
      <c r="AG82" s="17">
        <v>5.4E-6</v>
      </c>
      <c r="AH82" s="10" t="s">
        <v>84</v>
      </c>
      <c r="AI82" s="10">
        <v>2</v>
      </c>
    </row>
    <row r="83" spans="1:35" x14ac:dyDescent="0.25">
      <c r="A83" s="1" t="s">
        <v>332</v>
      </c>
      <c r="B83" s="1" t="s">
        <v>187</v>
      </c>
      <c r="C83" s="2">
        <v>0.89270000000000005</v>
      </c>
      <c r="D83" s="2">
        <v>0.97819999999999996</v>
      </c>
      <c r="E83" s="3">
        <v>15.06</v>
      </c>
      <c r="F83" s="2">
        <v>10.711788308468236</v>
      </c>
      <c r="G83" s="4">
        <v>21</v>
      </c>
      <c r="H83" s="4">
        <v>0</v>
      </c>
      <c r="I83" s="3">
        <f t="shared" si="5"/>
        <v>0</v>
      </c>
      <c r="J83" s="7" t="s">
        <v>3</v>
      </c>
      <c r="K83" s="5">
        <v>8925.705078125</v>
      </c>
      <c r="L83" s="5">
        <v>185702.015625</v>
      </c>
      <c r="N83" s="2">
        <f t="shared" si="6"/>
        <v>0.14714366150440653</v>
      </c>
      <c r="O83" s="32">
        <f t="shared" si="7"/>
        <v>-0.83225844122967418</v>
      </c>
      <c r="P83" s="3">
        <f t="shared" si="8"/>
        <v>0.68957037397235388</v>
      </c>
      <c r="Q83" s="40">
        <f t="shared" si="9"/>
        <v>4.8929454500676908</v>
      </c>
      <c r="R83" s="1" t="s">
        <v>6</v>
      </c>
      <c r="S83" s="1">
        <v>269</v>
      </c>
      <c r="T83" s="17">
        <v>0.97485787999999995</v>
      </c>
      <c r="U83" s="17">
        <v>1</v>
      </c>
      <c r="V83" s="17">
        <v>0.91202527</v>
      </c>
      <c r="W83" s="17">
        <v>1</v>
      </c>
      <c r="X83" s="17">
        <v>0.96735497000000004</v>
      </c>
      <c r="Y83" s="17">
        <v>0.98403624300000003</v>
      </c>
      <c r="Z83" s="17">
        <v>0.87688990099999997</v>
      </c>
      <c r="AA83" s="17">
        <v>1.8500000000000001E-10</v>
      </c>
      <c r="AB83" s="17">
        <v>1.16E-18</v>
      </c>
      <c r="AC83" s="17">
        <v>9.9600000000000008E-10</v>
      </c>
      <c r="AD83" s="17">
        <v>9.5999999999999998E-15</v>
      </c>
      <c r="AE83" s="17">
        <v>2.74E-19</v>
      </c>
      <c r="AF83" s="17">
        <v>5.2899999999999997E-13</v>
      </c>
      <c r="AG83" s="17">
        <v>5.7199999999999999E-10</v>
      </c>
      <c r="AH83" s="10" t="s">
        <v>78</v>
      </c>
      <c r="AI83" s="10">
        <v>6</v>
      </c>
    </row>
    <row r="84" spans="1:35" x14ac:dyDescent="0.25">
      <c r="A84" s="1" t="s">
        <v>333</v>
      </c>
      <c r="B84" s="1" t="s">
        <v>188</v>
      </c>
      <c r="C84" s="2">
        <v>0.89219999999999999</v>
      </c>
      <c r="D84" s="2">
        <v>0.98499999999999999</v>
      </c>
      <c r="E84" s="3">
        <v>12.23</v>
      </c>
      <c r="F84" s="2">
        <v>10.966320213959358</v>
      </c>
      <c r="G84" s="4">
        <v>21</v>
      </c>
      <c r="H84" s="4">
        <v>0</v>
      </c>
      <c r="I84" s="3">
        <f t="shared" si="5"/>
        <v>0</v>
      </c>
      <c r="J84" s="7" t="s">
        <v>3</v>
      </c>
      <c r="K84" s="5">
        <v>18916.796875</v>
      </c>
      <c r="L84" s="5">
        <v>151671.609375</v>
      </c>
      <c r="N84" s="2">
        <f t="shared" si="6"/>
        <v>0.3118506304834503</v>
      </c>
      <c r="O84" s="32">
        <f t="shared" si="7"/>
        <v>-0.50605337357787572</v>
      </c>
      <c r="P84" s="3">
        <f t="shared" si="8"/>
        <v>1.0550662480920161</v>
      </c>
      <c r="Q84" s="40">
        <f t="shared" si="9"/>
        <v>11.351839655495716</v>
      </c>
      <c r="R84" s="1" t="s">
        <v>6</v>
      </c>
      <c r="S84" s="1">
        <v>6</v>
      </c>
      <c r="T84" s="17">
        <v>0.99047281700000001</v>
      </c>
      <c r="U84" s="17">
        <v>0.96320729199999999</v>
      </c>
      <c r="V84" s="17">
        <v>0.98649237000000001</v>
      </c>
      <c r="W84" s="17">
        <v>0.992650794</v>
      </c>
      <c r="X84" s="17">
        <v>0.97536708900000002</v>
      </c>
      <c r="Y84" s="17">
        <v>1</v>
      </c>
      <c r="Z84" s="17">
        <v>0.95358226700000004</v>
      </c>
      <c r="AA84" s="17">
        <v>6.9199999999999998E-14</v>
      </c>
      <c r="AB84" s="17">
        <v>9.0799999999999994E-18</v>
      </c>
      <c r="AC84" s="17">
        <v>1.08E-18</v>
      </c>
      <c r="AD84" s="17">
        <v>3.9300000000000001E-23</v>
      </c>
      <c r="AE84" s="17">
        <v>7.9700000000000001E-23</v>
      </c>
      <c r="AF84" s="17">
        <v>2.9399999999999999E-22</v>
      </c>
      <c r="AG84" s="17">
        <v>5.36E-18</v>
      </c>
      <c r="AH84" s="10" t="s">
        <v>38</v>
      </c>
      <c r="AI84" s="10">
        <v>7</v>
      </c>
    </row>
    <row r="85" spans="1:35" x14ac:dyDescent="0.25">
      <c r="A85" s="1" t="s">
        <v>334</v>
      </c>
      <c r="B85" s="1" t="s">
        <v>189</v>
      </c>
      <c r="C85" s="2">
        <v>0.67449999999999999</v>
      </c>
      <c r="D85" s="2">
        <v>0.83020000000000005</v>
      </c>
      <c r="E85" s="3">
        <v>1</v>
      </c>
      <c r="F85" s="2">
        <v>2.9640526115600019</v>
      </c>
      <c r="G85" s="4">
        <v>8</v>
      </c>
      <c r="H85" s="4">
        <v>0</v>
      </c>
      <c r="I85" s="3">
        <f t="shared" si="5"/>
        <v>0</v>
      </c>
      <c r="J85" s="7" t="s">
        <v>4</v>
      </c>
      <c r="K85" s="5">
        <v>1995.30432128906</v>
      </c>
      <c r="L85" s="5">
        <v>145564.84375</v>
      </c>
      <c r="N85" s="2">
        <f t="shared" si="6"/>
        <v>3.2893354763600606E-2</v>
      </c>
      <c r="O85" s="32">
        <f t="shared" si="7"/>
        <v>-1.4828918309557604</v>
      </c>
      <c r="P85" s="3">
        <f t="shared" si="8"/>
        <v>-3.943062291961949E-2</v>
      </c>
      <c r="Q85" s="40"/>
      <c r="R85" s="1" t="s">
        <v>6</v>
      </c>
      <c r="S85" s="1">
        <v>1</v>
      </c>
      <c r="T85" s="17">
        <v>0.85436267399999999</v>
      </c>
      <c r="U85" s="17">
        <v>0.91495353899999998</v>
      </c>
      <c r="V85" s="17">
        <v>0.78784433499999995</v>
      </c>
      <c r="W85" s="17">
        <v>0.92363943999999998</v>
      </c>
      <c r="X85" s="17">
        <v>0.97163785400000002</v>
      </c>
      <c r="Y85" s="17">
        <v>0.52194721600000005</v>
      </c>
      <c r="Z85" s="17" t="s">
        <v>65</v>
      </c>
      <c r="AA85" s="17">
        <v>7.1919542000000003E-2</v>
      </c>
      <c r="AB85" s="17">
        <v>2.3399207000000002E-2</v>
      </c>
      <c r="AC85" s="17">
        <v>1.88557E-3</v>
      </c>
      <c r="AD85" s="17">
        <v>5.6199999999999997E-5</v>
      </c>
      <c r="AE85" s="17">
        <v>5.2599999999999998E-12</v>
      </c>
      <c r="AF85" s="17">
        <v>0.41744297499999999</v>
      </c>
      <c r="AG85" s="17" t="s">
        <v>65</v>
      </c>
      <c r="AH85" s="10" t="s">
        <v>74</v>
      </c>
      <c r="AI85" s="10">
        <v>3</v>
      </c>
    </row>
    <row r="86" spans="1:35" x14ac:dyDescent="0.25">
      <c r="A86" s="1" t="s">
        <v>335</v>
      </c>
      <c r="B86" s="1" t="s">
        <v>190</v>
      </c>
      <c r="C86" s="2">
        <v>0.72670000000000001</v>
      </c>
      <c r="D86" s="2">
        <v>0.81230000000000002</v>
      </c>
      <c r="E86" s="3">
        <v>1</v>
      </c>
      <c r="F86" s="2">
        <v>0.63617303897100519</v>
      </c>
      <c r="G86" s="4">
        <v>4</v>
      </c>
      <c r="H86" s="4">
        <v>2</v>
      </c>
      <c r="I86" s="3">
        <f t="shared" si="5"/>
        <v>0.33333333333333331</v>
      </c>
      <c r="J86" s="7" t="s">
        <v>4</v>
      </c>
      <c r="K86" s="5">
        <v>1362.38208007813</v>
      </c>
      <c r="L86" s="5">
        <v>105572.8125</v>
      </c>
      <c r="N86" s="2">
        <f t="shared" si="6"/>
        <v>2.2459389580548071E-2</v>
      </c>
      <c r="O86" s="32">
        <f t="shared" si="7"/>
        <v>-1.6486020515207838</v>
      </c>
      <c r="P86" s="3">
        <f t="shared" si="8"/>
        <v>-0.22510033783841321</v>
      </c>
      <c r="Q86" s="40"/>
      <c r="R86" s="1" t="s">
        <v>6</v>
      </c>
      <c r="S86" s="1">
        <v>4</v>
      </c>
      <c r="T86" s="17">
        <v>0.70140137999999996</v>
      </c>
      <c r="U86" s="17">
        <v>0.81558554699999997</v>
      </c>
      <c r="V86" s="17">
        <v>0.76870306899999996</v>
      </c>
      <c r="W86" s="17">
        <v>0.95822748099999999</v>
      </c>
      <c r="X86" s="17">
        <v>0.93765172100000005</v>
      </c>
      <c r="Y86" s="17">
        <v>0.15322699200000001</v>
      </c>
      <c r="Z86" s="17">
        <v>0.60195432500000001</v>
      </c>
      <c r="AA86" s="17">
        <v>0.83075785300000005</v>
      </c>
      <c r="AB86" s="17">
        <v>0.71732416099999996</v>
      </c>
      <c r="AC86" s="17">
        <v>5.1409100000000005E-4</v>
      </c>
      <c r="AD86" s="17">
        <v>3.7317424000000002E-2</v>
      </c>
      <c r="AE86" s="17">
        <v>1.8899999999999999E-9</v>
      </c>
      <c r="AF86" s="17">
        <v>0.76089797199999998</v>
      </c>
      <c r="AG86" s="17">
        <v>0.12597419800000001</v>
      </c>
      <c r="AH86" s="10" t="s">
        <v>71</v>
      </c>
      <c r="AI86" s="10">
        <v>2</v>
      </c>
    </row>
    <row r="87" spans="1:35" x14ac:dyDescent="0.25">
      <c r="A87" s="1" t="s">
        <v>336</v>
      </c>
      <c r="B87" s="1" t="s">
        <v>191</v>
      </c>
      <c r="C87" s="2">
        <v>0.88980000000000004</v>
      </c>
      <c r="D87" s="2">
        <v>0.98150000000000004</v>
      </c>
      <c r="E87" s="3">
        <v>1</v>
      </c>
      <c r="F87" s="2">
        <v>2.524390243902435</v>
      </c>
      <c r="G87" s="4">
        <v>7</v>
      </c>
      <c r="H87" s="4">
        <v>0</v>
      </c>
      <c r="I87" s="3">
        <f t="shared" si="5"/>
        <v>0</v>
      </c>
      <c r="J87" s="7" t="s">
        <v>4</v>
      </c>
      <c r="K87" s="5">
        <v>14000.693359375</v>
      </c>
      <c r="L87" s="5">
        <v>555482.9375</v>
      </c>
      <c r="N87" s="2">
        <f t="shared" si="6"/>
        <v>0.23080678405426658</v>
      </c>
      <c r="O87" s="32">
        <f t="shared" si="7"/>
        <v>-0.63675143020420555</v>
      </c>
      <c r="P87" s="3">
        <f t="shared" si="8"/>
        <v>0.90862584851069406</v>
      </c>
      <c r="Q87" s="40"/>
      <c r="R87" s="1" t="s">
        <v>5</v>
      </c>
      <c r="S87" s="1">
        <v>4</v>
      </c>
      <c r="T87" s="17">
        <v>0.97819402799999999</v>
      </c>
      <c r="U87" s="17">
        <v>0.95762007100000002</v>
      </c>
      <c r="V87" s="17">
        <v>0.88247751299999999</v>
      </c>
      <c r="W87" s="17">
        <v>0.89345326300000005</v>
      </c>
      <c r="X87" s="17">
        <v>1</v>
      </c>
      <c r="Y87" s="17">
        <v>0.71982751</v>
      </c>
      <c r="Z87" s="17">
        <v>1</v>
      </c>
      <c r="AA87" s="17">
        <v>2.9499999999999999E-9</v>
      </c>
      <c r="AB87" s="17">
        <v>0.18752975499999999</v>
      </c>
      <c r="AC87" s="17">
        <v>0.252643279</v>
      </c>
      <c r="AD87" s="17">
        <v>0.805205956</v>
      </c>
      <c r="AE87" s="17">
        <v>2.4718400000000001E-4</v>
      </c>
      <c r="AF87" s="17">
        <v>0.46574812700000001</v>
      </c>
      <c r="AG87" s="17">
        <v>7.800609E-3</v>
      </c>
      <c r="AH87" s="10" t="s">
        <v>53</v>
      </c>
      <c r="AI87" s="10">
        <v>3</v>
      </c>
    </row>
    <row r="88" spans="1:35" x14ac:dyDescent="0.25">
      <c r="A88" s="1" t="s">
        <v>337</v>
      </c>
      <c r="B88" s="1" t="s">
        <v>192</v>
      </c>
      <c r="C88" s="2">
        <v>0.82469999999999999</v>
      </c>
      <c r="D88" s="2">
        <v>0.95950000000000002</v>
      </c>
      <c r="E88" s="3">
        <v>4.1900000000000004</v>
      </c>
      <c r="F88" s="2">
        <v>8.2450904118635826</v>
      </c>
      <c r="G88" s="4">
        <v>17</v>
      </c>
      <c r="H88" s="4">
        <v>0</v>
      </c>
      <c r="I88" s="3">
        <f t="shared" si="5"/>
        <v>0</v>
      </c>
      <c r="J88" s="7" t="s">
        <v>3</v>
      </c>
      <c r="K88" s="5">
        <v>4113.3154296875</v>
      </c>
      <c r="L88" s="5">
        <v>419987.3125</v>
      </c>
      <c r="N88" s="2">
        <f t="shared" si="6"/>
        <v>6.7809577837175519E-2</v>
      </c>
      <c r="O88" s="32">
        <f t="shared" si="7"/>
        <v>-1.1687089594064421</v>
      </c>
      <c r="P88" s="3">
        <f t="shared" si="8"/>
        <v>0.31259500346617125</v>
      </c>
      <c r="Q88" s="40">
        <f t="shared" si="9"/>
        <v>2.0539742915148524</v>
      </c>
      <c r="R88" s="1" t="s">
        <v>6</v>
      </c>
      <c r="S88" s="1">
        <v>6</v>
      </c>
      <c r="T88" s="17">
        <v>0.83619637999999996</v>
      </c>
      <c r="U88" s="17">
        <v>0.99119495700000004</v>
      </c>
      <c r="V88" s="17">
        <v>0.72893759400000002</v>
      </c>
      <c r="W88" s="17">
        <v>0.84483692399999999</v>
      </c>
      <c r="X88" s="17">
        <v>0.93286989300000001</v>
      </c>
      <c r="Y88" s="17">
        <v>0.81339504299999998</v>
      </c>
      <c r="Z88" s="17">
        <v>0.85648983899999998</v>
      </c>
      <c r="AA88" s="17">
        <v>1.5149345E-2</v>
      </c>
      <c r="AB88" s="17">
        <v>1.7343414000000001E-2</v>
      </c>
      <c r="AC88" s="17">
        <v>3.9799999999999998E-5</v>
      </c>
      <c r="AD88" s="17">
        <v>7.0299999999999998E-7</v>
      </c>
      <c r="AE88" s="17">
        <v>1.43E-14</v>
      </c>
      <c r="AF88" s="17">
        <v>1.5300000000000001E-7</v>
      </c>
      <c r="AG88" s="17">
        <v>9.9699999999999994E-7</v>
      </c>
      <c r="AH88" s="10" t="s">
        <v>37</v>
      </c>
      <c r="AI88" s="10">
        <v>2</v>
      </c>
    </row>
    <row r="89" spans="1:35" x14ac:dyDescent="0.25">
      <c r="A89" s="1" t="s">
        <v>338</v>
      </c>
      <c r="B89" s="1" t="s">
        <v>193</v>
      </c>
      <c r="C89" s="2">
        <v>0.92030000000000001</v>
      </c>
      <c r="D89" s="2">
        <v>0.99860000000000004</v>
      </c>
      <c r="E89" s="3">
        <v>12.62</v>
      </c>
      <c r="F89" s="2">
        <v>10.971808740877648</v>
      </c>
      <c r="G89" s="4">
        <v>21</v>
      </c>
      <c r="H89" s="4">
        <v>0</v>
      </c>
      <c r="I89" s="3">
        <f t="shared" si="5"/>
        <v>0</v>
      </c>
      <c r="J89" s="7" t="s">
        <v>3</v>
      </c>
      <c r="K89" s="5">
        <v>17604.888671875</v>
      </c>
      <c r="L89" s="5">
        <v>192205.375</v>
      </c>
      <c r="N89" s="2">
        <f t="shared" si="6"/>
        <v>0.29022332206626134</v>
      </c>
      <c r="O89" s="32">
        <f t="shared" si="7"/>
        <v>-0.53726769101024396</v>
      </c>
      <c r="P89" s="3">
        <f t="shared" si="8"/>
        <v>1.0200922229577098</v>
      </c>
      <c r="Q89" s="40">
        <f t="shared" si="9"/>
        <v>10.473509306734217</v>
      </c>
      <c r="R89" s="1" t="s">
        <v>6</v>
      </c>
      <c r="S89" s="1">
        <v>3</v>
      </c>
      <c r="T89" s="17">
        <v>0.97009434800000005</v>
      </c>
      <c r="U89" s="17">
        <v>0.98735630900000004</v>
      </c>
      <c r="V89" s="17">
        <v>1</v>
      </c>
      <c r="W89" s="17">
        <v>0.99986797599999999</v>
      </c>
      <c r="X89" s="17">
        <v>0.99152385399999998</v>
      </c>
      <c r="Y89" s="17">
        <v>0.97305390700000005</v>
      </c>
      <c r="Z89" s="17">
        <v>0.98808601799999995</v>
      </c>
      <c r="AA89" s="17">
        <v>2.0599999999999999E-15</v>
      </c>
      <c r="AB89" s="17">
        <v>1.8699999999999999E-21</v>
      </c>
      <c r="AC89" s="17">
        <v>4.05E-26</v>
      </c>
      <c r="AD89" s="17">
        <v>9.4500000000000008E-25</v>
      </c>
      <c r="AE89" s="17">
        <v>3.3600000000000001E-27</v>
      </c>
      <c r="AF89" s="17">
        <v>1.6900000000000001E-18</v>
      </c>
      <c r="AG89" s="17">
        <v>3.87E-22</v>
      </c>
      <c r="AH89" s="10" t="s">
        <v>38</v>
      </c>
      <c r="AI89" s="10">
        <v>7</v>
      </c>
    </row>
    <row r="90" spans="1:35" x14ac:dyDescent="0.25">
      <c r="A90" s="1" t="s">
        <v>339</v>
      </c>
      <c r="B90" s="1" t="s">
        <v>194</v>
      </c>
      <c r="C90" s="2">
        <v>0.88219999999999998</v>
      </c>
      <c r="D90" s="2">
        <v>0.98180000000000001</v>
      </c>
      <c r="E90" s="3">
        <v>10.7</v>
      </c>
      <c r="F90" s="2">
        <v>9.8143511241742569</v>
      </c>
      <c r="G90" s="4">
        <v>20</v>
      </c>
      <c r="H90" s="4">
        <v>0</v>
      </c>
      <c r="I90" s="3">
        <f t="shared" si="5"/>
        <v>0</v>
      </c>
      <c r="J90" s="7" t="s">
        <v>3</v>
      </c>
      <c r="K90" s="5">
        <v>12954.978515625</v>
      </c>
      <c r="L90" s="5">
        <v>449085.875</v>
      </c>
      <c r="N90" s="2">
        <f t="shared" si="6"/>
        <v>0.21356777496175391</v>
      </c>
      <c r="O90" s="32">
        <f t="shared" si="7"/>
        <v>-0.67046427698100086</v>
      </c>
      <c r="P90" s="3">
        <f t="shared" si="8"/>
        <v>0.87085235072156764</v>
      </c>
      <c r="Q90" s="40">
        <f t="shared" si="9"/>
        <v>7.4276657288018688</v>
      </c>
      <c r="R90" s="1" t="s">
        <v>6</v>
      </c>
      <c r="S90" s="1">
        <v>2</v>
      </c>
      <c r="T90" s="17">
        <v>0.94995885400000002</v>
      </c>
      <c r="U90" s="17">
        <v>0.95403441300000003</v>
      </c>
      <c r="V90" s="17">
        <v>1</v>
      </c>
      <c r="W90" s="17">
        <v>0.95087540199999998</v>
      </c>
      <c r="X90" s="17">
        <v>0.97599299500000003</v>
      </c>
      <c r="Y90" s="17">
        <v>0.99223656699999996</v>
      </c>
      <c r="Z90" s="17">
        <v>1</v>
      </c>
      <c r="AA90" s="17">
        <v>5.1200000000000002E-11</v>
      </c>
      <c r="AB90" s="17">
        <v>4.9499999999999997E-12</v>
      </c>
      <c r="AC90" s="17">
        <v>4.1999999999999996E-15</v>
      </c>
      <c r="AD90" s="17">
        <v>2.38E-12</v>
      </c>
      <c r="AE90" s="17">
        <v>1.0999999999999999E-19</v>
      </c>
      <c r="AF90" s="17">
        <v>4.01E-24</v>
      </c>
      <c r="AG90" s="17">
        <v>1.4100000000000001E-28</v>
      </c>
      <c r="AH90" s="10" t="s">
        <v>38</v>
      </c>
      <c r="AI90" s="10">
        <v>7</v>
      </c>
    </row>
    <row r="91" spans="1:35" x14ac:dyDescent="0.25">
      <c r="A91" s="1" t="s">
        <v>340</v>
      </c>
      <c r="B91" s="1" t="s">
        <v>195</v>
      </c>
      <c r="C91" s="2">
        <v>0.88549999999999995</v>
      </c>
      <c r="D91" s="2">
        <v>0.98839999999999995</v>
      </c>
      <c r="E91" s="3">
        <v>4.71</v>
      </c>
      <c r="F91" s="2">
        <v>5.4604970227919143</v>
      </c>
      <c r="G91" s="4">
        <v>14</v>
      </c>
      <c r="H91" s="4">
        <v>0</v>
      </c>
      <c r="I91" s="3">
        <f t="shared" si="5"/>
        <v>0</v>
      </c>
      <c r="J91" s="7" t="s">
        <v>3</v>
      </c>
      <c r="K91" s="5">
        <v>5894.22607421875</v>
      </c>
      <c r="L91" s="5">
        <v>211982.453125</v>
      </c>
      <c r="N91" s="2">
        <f t="shared" si="6"/>
        <v>9.716857085283416E-2</v>
      </c>
      <c r="O91" s="32">
        <f t="shared" si="7"/>
        <v>-1.0124741847898922</v>
      </c>
      <c r="P91" s="3">
        <f t="shared" si="8"/>
        <v>0.48764797222421047</v>
      </c>
      <c r="Q91" s="40">
        <f t="shared" si="9"/>
        <v>3.0736044211926292</v>
      </c>
      <c r="R91" s="1" t="s">
        <v>6</v>
      </c>
      <c r="S91" s="1">
        <v>7</v>
      </c>
      <c r="T91" s="17">
        <v>0.99648118600000002</v>
      </c>
      <c r="U91" s="17">
        <v>1</v>
      </c>
      <c r="V91" s="17">
        <v>0.96335259399999995</v>
      </c>
      <c r="W91" s="17">
        <v>1</v>
      </c>
      <c r="X91" s="17">
        <v>0.98105713999999999</v>
      </c>
      <c r="Y91" s="17">
        <v>1</v>
      </c>
      <c r="Z91" s="17">
        <v>1</v>
      </c>
      <c r="AA91" s="17">
        <v>1.22E-5</v>
      </c>
      <c r="AB91" s="17">
        <v>5.1599999999999997E-6</v>
      </c>
      <c r="AC91" s="17">
        <v>1.02595E-4</v>
      </c>
      <c r="AD91" s="17">
        <v>2.04E-15</v>
      </c>
      <c r="AE91" s="17">
        <v>4.4899999999999998E-19</v>
      </c>
      <c r="AF91" s="17">
        <v>1.73E-18</v>
      </c>
      <c r="AG91" s="17">
        <v>1.1899999999999999E-28</v>
      </c>
      <c r="AH91" s="10" t="s">
        <v>38</v>
      </c>
      <c r="AI91" s="10">
        <v>7</v>
      </c>
    </row>
    <row r="92" spans="1:35" x14ac:dyDescent="0.25">
      <c r="A92" s="1" t="s">
        <v>341</v>
      </c>
      <c r="B92" s="1" t="s">
        <v>196</v>
      </c>
      <c r="C92" s="2">
        <v>0.82889999999999997</v>
      </c>
      <c r="D92" s="2">
        <v>0.91239999999999999</v>
      </c>
      <c r="E92" s="3">
        <v>1</v>
      </c>
      <c r="F92" s="2">
        <v>0.38520947169212794</v>
      </c>
      <c r="G92" s="4">
        <v>2</v>
      </c>
      <c r="H92" s="4">
        <v>1</v>
      </c>
      <c r="I92" s="3">
        <f t="shared" si="5"/>
        <v>0.33333333333333331</v>
      </c>
      <c r="J92" s="7" t="s">
        <v>4</v>
      </c>
      <c r="K92" s="5">
        <v>6039.8359375</v>
      </c>
      <c r="L92" s="5">
        <v>270301.0625</v>
      </c>
      <c r="N92" s="2">
        <f t="shared" si="6"/>
        <v>9.9569005131899535E-2</v>
      </c>
      <c r="O92" s="32">
        <f t="shared" si="7"/>
        <v>-1.001875832209735</v>
      </c>
      <c r="P92" s="3">
        <f t="shared" si="8"/>
        <v>0.49952287707592719</v>
      </c>
      <c r="Q92" s="40"/>
      <c r="R92" s="1" t="s">
        <v>6</v>
      </c>
      <c r="S92" s="1">
        <v>0</v>
      </c>
      <c r="T92" s="17">
        <v>0.76527663099999998</v>
      </c>
      <c r="U92" s="17">
        <v>0.623181596</v>
      </c>
      <c r="V92" s="17">
        <v>0.57772747700000004</v>
      </c>
      <c r="W92" s="17">
        <v>0.79021851099999996</v>
      </c>
      <c r="X92" s="17">
        <v>0.43005351400000003</v>
      </c>
      <c r="Y92" s="17">
        <v>0.36863496600000001</v>
      </c>
      <c r="Z92" s="17">
        <v>0.211663713</v>
      </c>
      <c r="AA92" s="17">
        <v>0.845809688</v>
      </c>
      <c r="AB92" s="17">
        <v>4.2789500000000001E-2</v>
      </c>
      <c r="AC92" s="17">
        <v>0.196951823</v>
      </c>
      <c r="AD92" s="17">
        <v>0.33070582599999998</v>
      </c>
      <c r="AE92" s="17">
        <v>0.149944935</v>
      </c>
      <c r="AF92" s="17">
        <v>7.5174951000000004E-2</v>
      </c>
      <c r="AG92" s="17">
        <v>6.8507143000000006E-2</v>
      </c>
      <c r="AH92" s="10" t="s">
        <v>65</v>
      </c>
      <c r="AI92" s="10">
        <v>0</v>
      </c>
    </row>
    <row r="93" spans="1:35" x14ac:dyDescent="0.25">
      <c r="A93" s="1" t="s">
        <v>341</v>
      </c>
      <c r="B93" s="1" t="s">
        <v>197</v>
      </c>
      <c r="C93" s="2">
        <v>0.92230000000000001</v>
      </c>
      <c r="D93" s="2">
        <v>0.99919999999999998</v>
      </c>
      <c r="E93" s="3">
        <v>297.26</v>
      </c>
      <c r="F93" s="2">
        <v>16.927015697499176</v>
      </c>
      <c r="G93" s="4">
        <v>21</v>
      </c>
      <c r="H93" s="4">
        <v>0</v>
      </c>
      <c r="I93" s="3">
        <f t="shared" si="5"/>
        <v>0</v>
      </c>
      <c r="J93" s="7" t="s">
        <v>3</v>
      </c>
      <c r="K93" s="5">
        <v>222328.03125</v>
      </c>
      <c r="L93" s="5">
        <v>67439.640625</v>
      </c>
      <c r="N93" s="2">
        <f t="shared" si="6"/>
        <v>3.6651626159334518</v>
      </c>
      <c r="O93" s="32">
        <f t="shared" si="7"/>
        <v>0.56409324818201423</v>
      </c>
      <c r="P93" s="3">
        <f t="shared" si="8"/>
        <v>2.2541100819966551</v>
      </c>
      <c r="Q93" s="40">
        <f t="shared" si="9"/>
        <v>179.51886013038379</v>
      </c>
      <c r="R93" s="1" t="s">
        <v>6</v>
      </c>
      <c r="S93" s="1">
        <v>248</v>
      </c>
      <c r="T93" s="17">
        <v>1</v>
      </c>
      <c r="U93" s="17">
        <v>0.99960941199999997</v>
      </c>
      <c r="V93" s="17">
        <v>0.96776849399999998</v>
      </c>
      <c r="W93" s="17">
        <v>1</v>
      </c>
      <c r="X93" s="17">
        <v>0.98064645699999997</v>
      </c>
      <c r="Y93" s="17">
        <v>1</v>
      </c>
      <c r="Z93" s="17">
        <v>1</v>
      </c>
      <c r="AA93" s="17">
        <v>4.0300000000000002E-27</v>
      </c>
      <c r="AB93" s="17">
        <v>5.6299999999999996E-29</v>
      </c>
      <c r="AC93" s="17">
        <v>4.5299999999999998E-18</v>
      </c>
      <c r="AD93" s="17">
        <v>1.4700000000000001E-26</v>
      </c>
      <c r="AE93" s="17">
        <v>3.24E-25</v>
      </c>
      <c r="AF93" s="17">
        <v>4.5900000000000001E-30</v>
      </c>
      <c r="AG93" s="17">
        <v>3.8700000000000003E-36</v>
      </c>
      <c r="AH93" s="10" t="s">
        <v>38</v>
      </c>
      <c r="AI93" s="10">
        <v>7</v>
      </c>
    </row>
    <row r="94" spans="1:35" x14ac:dyDescent="0.25">
      <c r="A94" s="1" t="s">
        <v>342</v>
      </c>
      <c r="B94" s="1" t="s">
        <v>198</v>
      </c>
      <c r="C94" s="2">
        <v>0.70199999999999996</v>
      </c>
      <c r="D94" s="2">
        <v>0.69030000000000002</v>
      </c>
      <c r="E94" s="3">
        <v>1</v>
      </c>
      <c r="F94" s="2">
        <v>3.3646728425620371</v>
      </c>
      <c r="G94" s="4">
        <v>10</v>
      </c>
      <c r="H94" s="4">
        <v>0</v>
      </c>
      <c r="I94" s="3">
        <f t="shared" si="5"/>
        <v>0</v>
      </c>
      <c r="J94" s="7" t="s">
        <v>4</v>
      </c>
      <c r="K94" s="5">
        <v>3654</v>
      </c>
      <c r="L94" s="5">
        <v>2410246</v>
      </c>
      <c r="N94" s="2">
        <f t="shared" si="6"/>
        <v>6.0237587331313319E-2</v>
      </c>
      <c r="O94" s="32">
        <f t="shared" si="7"/>
        <v>-1.2201324310583637</v>
      </c>
      <c r="P94" s="3">
        <f t="shared" si="8"/>
        <v>0.25497766828194546</v>
      </c>
      <c r="Q94" s="40"/>
      <c r="R94" s="1" t="s">
        <v>6</v>
      </c>
      <c r="S94" s="1">
        <v>5</v>
      </c>
      <c r="T94" s="17">
        <v>1</v>
      </c>
      <c r="U94" s="17">
        <v>0.560279847</v>
      </c>
      <c r="V94" s="17">
        <v>0.200659217</v>
      </c>
      <c r="W94" s="17">
        <v>0.97302907599999999</v>
      </c>
      <c r="X94" s="17">
        <v>0.928778942</v>
      </c>
      <c r="Y94" s="17">
        <v>1</v>
      </c>
      <c r="Z94" s="17">
        <v>0.87741490700000002</v>
      </c>
      <c r="AA94" s="17">
        <v>9.1300000000000004E-8</v>
      </c>
      <c r="AB94" s="17">
        <v>0.92340306299999997</v>
      </c>
      <c r="AC94" s="17">
        <v>0.31400493299999999</v>
      </c>
      <c r="AD94" s="17">
        <v>1.0369672999999999E-2</v>
      </c>
      <c r="AE94" s="17">
        <v>5.2829699999999995E-4</v>
      </c>
      <c r="AF94" s="17">
        <v>3.5999999999999998E-13</v>
      </c>
      <c r="AG94" s="17">
        <v>9.29136E-4</v>
      </c>
      <c r="AH94" s="10" t="s">
        <v>82</v>
      </c>
      <c r="AI94" s="10">
        <v>4</v>
      </c>
    </row>
    <row r="95" spans="1:35" x14ac:dyDescent="0.25">
      <c r="A95" s="1" t="s">
        <v>343</v>
      </c>
      <c r="B95" s="1" t="s">
        <v>199</v>
      </c>
      <c r="C95" s="2">
        <v>0.83509999999999995</v>
      </c>
      <c r="D95" s="2">
        <v>0.9506</v>
      </c>
      <c r="E95" s="3">
        <v>1</v>
      </c>
      <c r="F95" s="2">
        <v>1.248780487804876</v>
      </c>
      <c r="G95" s="4">
        <v>4</v>
      </c>
      <c r="H95" s="4">
        <v>0</v>
      </c>
      <c r="I95" s="3">
        <f t="shared" si="5"/>
        <v>0</v>
      </c>
      <c r="J95" s="7" t="s">
        <v>4</v>
      </c>
      <c r="K95" s="5">
        <v>3579.12255859375</v>
      </c>
      <c r="L95" s="5">
        <v>167170.8125</v>
      </c>
      <c r="N95" s="2">
        <f t="shared" si="6"/>
        <v>5.9003204075742909E-2</v>
      </c>
      <c r="O95" s="32">
        <f t="shared" si="7"/>
        <v>-1.2291244040420573</v>
      </c>
      <c r="P95" s="3">
        <f t="shared" si="8"/>
        <v>0.24490262852430561</v>
      </c>
      <c r="Q95" s="40"/>
      <c r="R95" s="1" t="s">
        <v>5</v>
      </c>
      <c r="S95" s="1">
        <v>0</v>
      </c>
      <c r="T95" s="17">
        <v>0.97714498299999997</v>
      </c>
      <c r="U95" s="17">
        <v>0.51707625000000002</v>
      </c>
      <c r="V95" s="17">
        <v>0.94694533800000003</v>
      </c>
      <c r="W95" s="17">
        <v>0.99372762299999995</v>
      </c>
      <c r="X95" s="17">
        <v>0.98413491099999995</v>
      </c>
      <c r="Y95" s="17">
        <v>1</v>
      </c>
      <c r="Z95" s="17">
        <v>0.69953843299999996</v>
      </c>
      <c r="AA95" s="17">
        <v>3.1481780000000001E-2</v>
      </c>
      <c r="AB95" s="17">
        <v>0.35641451800000001</v>
      </c>
      <c r="AC95" s="17">
        <v>0.85195613400000003</v>
      </c>
      <c r="AD95" s="17">
        <v>7.34471E-4</v>
      </c>
      <c r="AE95" s="17">
        <v>7.7099999999999996E-8</v>
      </c>
      <c r="AF95" s="17">
        <v>2.8508899999999998E-4</v>
      </c>
      <c r="AG95" s="17">
        <v>0.75968297500000004</v>
      </c>
      <c r="AH95" s="10" t="s">
        <v>82</v>
      </c>
      <c r="AI95" s="10">
        <v>4</v>
      </c>
    </row>
    <row r="96" spans="1:35" x14ac:dyDescent="0.25">
      <c r="A96" s="1" t="s">
        <v>344</v>
      </c>
      <c r="B96" s="1" t="s">
        <v>200</v>
      </c>
      <c r="C96" s="2">
        <v>0.80189999999999995</v>
      </c>
      <c r="D96" s="2">
        <v>0.85309999999999997</v>
      </c>
      <c r="E96" s="3">
        <v>1</v>
      </c>
      <c r="F96" s="2">
        <v>4.5852573764875004E-2</v>
      </c>
      <c r="G96" s="4">
        <v>1</v>
      </c>
      <c r="H96" s="4">
        <v>1</v>
      </c>
      <c r="I96" s="3">
        <f t="shared" si="5"/>
        <v>0.5</v>
      </c>
      <c r="J96" s="7" t="s">
        <v>4</v>
      </c>
      <c r="K96" s="5">
        <v>5093.09619140625</v>
      </c>
      <c r="L96" s="5">
        <v>116876.4375</v>
      </c>
      <c r="N96" s="2">
        <f t="shared" si="6"/>
        <v>8.3961638373457381E-2</v>
      </c>
      <c r="O96" s="32">
        <f t="shared" si="7"/>
        <v>-1.0759190954635109</v>
      </c>
      <c r="P96" s="3">
        <f t="shared" si="8"/>
        <v>0.41656123757589808</v>
      </c>
      <c r="Q96" s="40"/>
      <c r="R96" s="1" t="s">
        <v>6</v>
      </c>
      <c r="S96" s="1">
        <v>3</v>
      </c>
      <c r="T96" s="17">
        <v>0.66962295800000005</v>
      </c>
      <c r="U96" s="17">
        <v>0.80350804099999995</v>
      </c>
      <c r="V96" s="17">
        <v>0.24858619900000001</v>
      </c>
      <c r="W96" s="17">
        <v>1</v>
      </c>
      <c r="X96" s="17">
        <v>0.56547784300000004</v>
      </c>
      <c r="Y96" s="17">
        <v>0.40271410600000002</v>
      </c>
      <c r="Z96" s="17">
        <v>0.58704558500000004</v>
      </c>
      <c r="AA96" s="17">
        <v>0.25883479700000001</v>
      </c>
      <c r="AB96" s="17">
        <v>0.20589552899999999</v>
      </c>
      <c r="AC96" s="17">
        <v>2.1548172000000001E-2</v>
      </c>
      <c r="AD96" s="17">
        <v>4.8155098E-2</v>
      </c>
      <c r="AE96" s="17">
        <v>0.61371140000000002</v>
      </c>
      <c r="AF96" s="17">
        <v>0.33426566899999999</v>
      </c>
      <c r="AG96" s="17">
        <v>0.67087334399999998</v>
      </c>
      <c r="AH96" s="10" t="s">
        <v>32</v>
      </c>
      <c r="AI96" s="10">
        <v>1</v>
      </c>
    </row>
    <row r="97" spans="1:35" x14ac:dyDescent="0.25">
      <c r="A97" s="1" t="s">
        <v>344</v>
      </c>
      <c r="B97" s="1" t="s">
        <v>201</v>
      </c>
      <c r="C97" s="2">
        <v>0.86499999999999999</v>
      </c>
      <c r="D97" s="2">
        <v>0.94199999999999995</v>
      </c>
      <c r="E97" s="3">
        <v>10.76</v>
      </c>
      <c r="F97" s="2">
        <v>12.624432407698963</v>
      </c>
      <c r="G97" s="4">
        <v>21</v>
      </c>
      <c r="H97" s="4">
        <v>0</v>
      </c>
      <c r="I97" s="3">
        <f t="shared" si="5"/>
        <v>0</v>
      </c>
      <c r="J97" s="7" t="s">
        <v>3</v>
      </c>
      <c r="K97" s="5">
        <v>4412.27978515625</v>
      </c>
      <c r="L97" s="5">
        <v>193797.5625</v>
      </c>
      <c r="N97" s="2">
        <f t="shared" si="6"/>
        <v>7.2738119564460316E-2</v>
      </c>
      <c r="O97" s="32">
        <f t="shared" si="7"/>
        <v>-1.1382379305748813</v>
      </c>
      <c r="P97" s="3">
        <f t="shared" si="8"/>
        <v>0.34673621224102935</v>
      </c>
      <c r="Q97" s="40">
        <f t="shared" si="9"/>
        <v>2.2219598761305992</v>
      </c>
      <c r="R97" s="1" t="s">
        <v>6</v>
      </c>
      <c r="S97" s="1">
        <v>245</v>
      </c>
      <c r="T97" s="17">
        <v>0.98665623400000002</v>
      </c>
      <c r="U97" s="17">
        <v>0.85395599799999999</v>
      </c>
      <c r="V97" s="17">
        <v>0.94301839300000001</v>
      </c>
      <c r="W97" s="17">
        <v>0.93626109199999996</v>
      </c>
      <c r="X97" s="17">
        <v>1</v>
      </c>
      <c r="Y97" s="17">
        <v>0.97627928799999997</v>
      </c>
      <c r="Z97" s="17">
        <v>0.810246947</v>
      </c>
      <c r="AA97" s="17">
        <v>6.41E-9</v>
      </c>
      <c r="AB97" s="17">
        <v>4.6100000000000001E-7</v>
      </c>
      <c r="AC97" s="17">
        <v>1.65E-13</v>
      </c>
      <c r="AD97" s="17">
        <v>7.9700000000000004E-14</v>
      </c>
      <c r="AE97" s="17">
        <v>1.9399999999999999E-23</v>
      </c>
      <c r="AF97" s="17">
        <v>5.0300000000000002E-12</v>
      </c>
      <c r="AG97" s="17">
        <v>3.8700000000000001E-7</v>
      </c>
      <c r="AH97" s="10" t="s">
        <v>89</v>
      </c>
      <c r="AI97" s="10">
        <v>5</v>
      </c>
    </row>
    <row r="98" spans="1:35" x14ac:dyDescent="0.25">
      <c r="A98" s="1" t="s">
        <v>345</v>
      </c>
      <c r="B98" s="1" t="s">
        <v>202</v>
      </c>
      <c r="C98" s="2">
        <v>0.89349999999999996</v>
      </c>
      <c r="D98" s="2">
        <v>0.99209999999999998</v>
      </c>
      <c r="E98" s="3">
        <v>38.21</v>
      </c>
      <c r="F98" s="2">
        <v>15.686422468220746</v>
      </c>
      <c r="G98" s="4">
        <v>21</v>
      </c>
      <c r="H98" s="4">
        <v>0</v>
      </c>
      <c r="I98" s="3">
        <f t="shared" si="5"/>
        <v>0</v>
      </c>
      <c r="J98" s="7" t="s">
        <v>3</v>
      </c>
      <c r="K98" s="5">
        <v>27274.400390625</v>
      </c>
      <c r="L98" s="5">
        <v>87328.25</v>
      </c>
      <c r="N98" s="2">
        <f t="shared" si="6"/>
        <v>0.44962892048152153</v>
      </c>
      <c r="O98" s="32">
        <f t="shared" si="7"/>
        <v>-0.3471457623820659</v>
      </c>
      <c r="P98" s="3">
        <f t="shared" si="8"/>
        <v>1.2331139917287777</v>
      </c>
      <c r="Q98" s="40">
        <f t="shared" si="9"/>
        <v>17.104642113904724</v>
      </c>
      <c r="R98" s="1" t="s">
        <v>6</v>
      </c>
      <c r="S98" s="1">
        <v>10</v>
      </c>
      <c r="T98" s="17">
        <v>0.97657819800000001</v>
      </c>
      <c r="U98" s="17">
        <v>0.99321116399999998</v>
      </c>
      <c r="V98" s="17">
        <v>0.98031500699999996</v>
      </c>
      <c r="W98" s="17">
        <v>1</v>
      </c>
      <c r="X98" s="17">
        <v>0.99339629699999998</v>
      </c>
      <c r="Y98" s="17">
        <v>0.99684901800000003</v>
      </c>
      <c r="Z98" s="17">
        <v>1</v>
      </c>
      <c r="AA98" s="17">
        <v>4.0100000000000002E-19</v>
      </c>
      <c r="AB98" s="17">
        <v>8.5399999999999999E-26</v>
      </c>
      <c r="AC98" s="17">
        <v>1.7999999999999999E-21</v>
      </c>
      <c r="AD98" s="17">
        <v>4.5100000000000004E-28</v>
      </c>
      <c r="AE98" s="17">
        <v>7.0499999999999995E-24</v>
      </c>
      <c r="AF98" s="17">
        <v>8.5899999999999998E-26</v>
      </c>
      <c r="AG98" s="17">
        <v>2.3999999999999999E-37</v>
      </c>
      <c r="AH98" s="10" t="s">
        <v>38</v>
      </c>
      <c r="AI98" s="10">
        <v>7</v>
      </c>
    </row>
    <row r="99" spans="1:35" x14ac:dyDescent="0.25">
      <c r="A99" s="1" t="s">
        <v>346</v>
      </c>
      <c r="B99" s="1" t="s">
        <v>203</v>
      </c>
      <c r="C99" s="2">
        <v>0.71340000000000003</v>
      </c>
      <c r="D99" s="2">
        <v>0.69669999999999999</v>
      </c>
      <c r="E99" s="3">
        <v>1</v>
      </c>
      <c r="F99" s="2">
        <v>2.538033303310482</v>
      </c>
      <c r="G99" s="4">
        <v>7</v>
      </c>
      <c r="H99" s="4">
        <v>0</v>
      </c>
      <c r="I99" s="3">
        <f t="shared" si="5"/>
        <v>0</v>
      </c>
      <c r="J99" s="7" t="s">
        <v>4</v>
      </c>
      <c r="K99" s="5">
        <v>3636.01123046875</v>
      </c>
      <c r="L99" s="5">
        <v>244601.59375</v>
      </c>
      <c r="N99" s="2">
        <f t="shared" si="6"/>
        <v>5.9941035586479841E-2</v>
      </c>
      <c r="O99" s="32">
        <f t="shared" si="7"/>
        <v>-1.2222757581269672</v>
      </c>
      <c r="P99" s="3">
        <f t="shared" si="8"/>
        <v>0.25257618137034488</v>
      </c>
      <c r="Q99" s="40"/>
      <c r="R99" s="1" t="s">
        <v>6</v>
      </c>
      <c r="S99" s="1">
        <v>3</v>
      </c>
      <c r="T99" s="17">
        <v>0.960711494</v>
      </c>
      <c r="U99" s="17">
        <v>0.95255718499999997</v>
      </c>
      <c r="V99" s="17">
        <v>1</v>
      </c>
      <c r="W99" s="17">
        <v>0.98284045399999997</v>
      </c>
      <c r="X99" s="17">
        <v>1</v>
      </c>
      <c r="Y99" s="17">
        <v>1</v>
      </c>
      <c r="Z99" s="17">
        <v>0.90643394899999996</v>
      </c>
      <c r="AA99" s="17">
        <v>3.8548244000000002E-2</v>
      </c>
      <c r="AB99" s="17">
        <v>1.2089536999999999E-2</v>
      </c>
      <c r="AC99" s="17">
        <v>1.683749E-3</v>
      </c>
      <c r="AD99" s="17">
        <v>6.4000000000000001E-7</v>
      </c>
      <c r="AE99" s="17">
        <v>5.7999999999999996E-10</v>
      </c>
      <c r="AF99" s="17">
        <v>1.158804E-3</v>
      </c>
      <c r="AG99" s="17">
        <v>1.1300000000000001E-7</v>
      </c>
      <c r="AH99" s="10" t="s">
        <v>38</v>
      </c>
      <c r="AI99" s="10">
        <v>7</v>
      </c>
    </row>
    <row r="100" spans="1:35" x14ac:dyDescent="0.25">
      <c r="A100" s="1" t="s">
        <v>347</v>
      </c>
      <c r="B100" s="1" t="s">
        <v>204</v>
      </c>
      <c r="C100" s="2">
        <v>0.87409999999999999</v>
      </c>
      <c r="D100" s="2">
        <v>0.96630000000000005</v>
      </c>
      <c r="E100" s="3">
        <v>1</v>
      </c>
      <c r="F100" s="2">
        <v>2.816299854943741</v>
      </c>
      <c r="G100" s="4">
        <v>9</v>
      </c>
      <c r="H100" s="4">
        <v>0</v>
      </c>
      <c r="I100" s="3">
        <f t="shared" si="5"/>
        <v>0</v>
      </c>
      <c r="J100" s="7" t="s">
        <v>4</v>
      </c>
      <c r="K100" s="5">
        <v>3260.07177734375</v>
      </c>
      <c r="L100" s="5">
        <v>393640.46875</v>
      </c>
      <c r="N100" s="2">
        <f t="shared" si="6"/>
        <v>5.3743529938175695E-2</v>
      </c>
      <c r="O100" s="32">
        <f t="shared" si="7"/>
        <v>-1.2696738119943209</v>
      </c>
      <c r="P100" s="3">
        <f t="shared" si="8"/>
        <v>0.19946911821364599</v>
      </c>
      <c r="Q100" s="40"/>
      <c r="R100" s="1" t="s">
        <v>6</v>
      </c>
      <c r="S100" s="1">
        <v>13</v>
      </c>
      <c r="T100" s="17">
        <v>0.89429159599999997</v>
      </c>
      <c r="U100" s="17">
        <v>0.99352597799999998</v>
      </c>
      <c r="V100" s="17">
        <v>0.99281765700000002</v>
      </c>
      <c r="W100" s="17">
        <v>0.91538811399999997</v>
      </c>
      <c r="X100" s="17">
        <v>0.98563767199999996</v>
      </c>
      <c r="Y100" s="17">
        <v>0.94324991800000002</v>
      </c>
      <c r="Z100" s="17">
        <v>1</v>
      </c>
      <c r="AA100" s="17">
        <v>1.1687530999999999E-2</v>
      </c>
      <c r="AB100" s="17">
        <v>5.7932590000000003E-3</v>
      </c>
      <c r="AC100" s="17">
        <v>3.0667189999999999E-3</v>
      </c>
      <c r="AD100" s="17">
        <v>2.48E-7</v>
      </c>
      <c r="AE100" s="17">
        <v>1.42E-15</v>
      </c>
      <c r="AF100" s="17">
        <v>5.7799999999999997E-6</v>
      </c>
      <c r="AG100" s="17">
        <v>3.9899999999999997E-9</v>
      </c>
      <c r="AH100" s="10" t="s">
        <v>41</v>
      </c>
      <c r="AI100" s="10">
        <v>6</v>
      </c>
    </row>
    <row r="101" spans="1:35" x14ac:dyDescent="0.25">
      <c r="A101" s="1" t="s">
        <v>348</v>
      </c>
      <c r="B101" s="1" t="s">
        <v>205</v>
      </c>
      <c r="C101" s="2">
        <v>0.87670000000000003</v>
      </c>
      <c r="D101" s="2">
        <v>0.98519999999999996</v>
      </c>
      <c r="E101" s="3">
        <v>8.5</v>
      </c>
      <c r="F101" s="2">
        <v>8.0285217742370563</v>
      </c>
      <c r="G101" s="4">
        <v>18</v>
      </c>
      <c r="H101" s="4">
        <v>0</v>
      </c>
      <c r="I101" s="3">
        <f t="shared" si="5"/>
        <v>0</v>
      </c>
      <c r="J101" s="7" t="s">
        <v>3</v>
      </c>
      <c r="K101" s="5">
        <v>32640</v>
      </c>
      <c r="L101" s="5">
        <v>674406.5</v>
      </c>
      <c r="N101" s="2">
        <f t="shared" si="6"/>
        <v>0.53808288190861164</v>
      </c>
      <c r="O101" s="32">
        <f t="shared" si="7"/>
        <v>-0.26915082399305901</v>
      </c>
      <c r="P101" s="3">
        <f t="shared" si="8"/>
        <v>1.3205032784391495</v>
      </c>
      <c r="Q101" s="40">
        <f t="shared" si="9"/>
        <v>20.917186971873889</v>
      </c>
      <c r="R101" s="1" t="s">
        <v>6</v>
      </c>
      <c r="S101" s="1">
        <v>13</v>
      </c>
      <c r="T101" s="17">
        <v>0.99737736700000001</v>
      </c>
      <c r="U101" s="17">
        <v>0.82135967200000004</v>
      </c>
      <c r="V101" s="17">
        <v>0.81153556800000004</v>
      </c>
      <c r="W101" s="17">
        <v>1</v>
      </c>
      <c r="X101" s="17">
        <v>1</v>
      </c>
      <c r="Y101" s="17">
        <v>0.99146266400000005</v>
      </c>
      <c r="Z101" s="17">
        <v>1</v>
      </c>
      <c r="AA101" s="17">
        <v>1.6100000000000001E-11</v>
      </c>
      <c r="AB101" s="17">
        <v>3.4048059999999998E-3</v>
      </c>
      <c r="AC101" s="17">
        <v>3.956205E-3</v>
      </c>
      <c r="AD101" s="17">
        <v>9.2400000000000002E-26</v>
      </c>
      <c r="AE101" s="17">
        <v>3.7399999999999999E-32</v>
      </c>
      <c r="AF101" s="17">
        <v>1.43E-22</v>
      </c>
      <c r="AG101" s="17">
        <v>1.75E-20</v>
      </c>
      <c r="AH101" s="10" t="s">
        <v>54</v>
      </c>
      <c r="AI101" s="10">
        <v>5</v>
      </c>
    </row>
    <row r="102" spans="1:35" x14ac:dyDescent="0.25">
      <c r="A102" s="1" t="s">
        <v>348</v>
      </c>
      <c r="B102" s="1" t="s">
        <v>206</v>
      </c>
      <c r="C102" s="2">
        <v>0.64510000000000001</v>
      </c>
      <c r="D102" s="2">
        <v>0.78369999999999995</v>
      </c>
      <c r="E102" s="3">
        <v>3.24</v>
      </c>
      <c r="F102" s="2">
        <v>4.1939978272390839</v>
      </c>
      <c r="G102" s="4">
        <v>10</v>
      </c>
      <c r="H102" s="4">
        <v>0</v>
      </c>
      <c r="I102" s="3">
        <f t="shared" si="5"/>
        <v>0</v>
      </c>
      <c r="J102" s="7" t="s">
        <v>4</v>
      </c>
      <c r="K102" s="5">
        <v>1149.20458984375</v>
      </c>
      <c r="L102" s="5">
        <v>116654.796875</v>
      </c>
      <c r="N102" s="2">
        <f t="shared" si="6"/>
        <v>1.8945077132528462E-2</v>
      </c>
      <c r="O102" s="32">
        <f t="shared" si="7"/>
        <v>-1.7225036222093473</v>
      </c>
      <c r="P102" s="3">
        <f t="shared" si="8"/>
        <v>-0.30790321816173366</v>
      </c>
      <c r="Q102" s="40"/>
      <c r="R102" s="1" t="s">
        <v>6</v>
      </c>
      <c r="S102" s="1">
        <v>183</v>
      </c>
      <c r="T102" s="17">
        <v>0.52416367100000005</v>
      </c>
      <c r="U102" s="17">
        <v>0.97513335999999995</v>
      </c>
      <c r="V102" s="17">
        <v>0.79298200699999999</v>
      </c>
      <c r="W102" s="17">
        <v>0.94688649899999999</v>
      </c>
      <c r="X102" s="17">
        <v>0.66368106800000004</v>
      </c>
      <c r="Y102" s="17">
        <v>0.94385130900000003</v>
      </c>
      <c r="Z102" s="17" t="s">
        <v>65</v>
      </c>
      <c r="AA102" s="17">
        <v>0.60457729800000004</v>
      </c>
      <c r="AB102" s="17">
        <v>8.0000000000000005E-9</v>
      </c>
      <c r="AC102" s="17">
        <v>7.0226200000000005E-4</v>
      </c>
      <c r="AD102" s="17">
        <v>2.85E-8</v>
      </c>
      <c r="AE102" s="17">
        <v>1.465208E-3</v>
      </c>
      <c r="AF102" s="17">
        <v>1.24E-8</v>
      </c>
      <c r="AG102" s="17" t="s">
        <v>65</v>
      </c>
      <c r="AH102" s="10" t="s">
        <v>96</v>
      </c>
      <c r="AI102" s="10">
        <v>3</v>
      </c>
    </row>
    <row r="103" spans="1:35" x14ac:dyDescent="0.25">
      <c r="A103" s="1" t="s">
        <v>349</v>
      </c>
      <c r="B103" s="1" t="s">
        <v>207</v>
      </c>
      <c r="C103" s="2">
        <v>0.5353</v>
      </c>
      <c r="D103" s="2">
        <v>0.41849999999999998</v>
      </c>
      <c r="E103" s="3">
        <v>1</v>
      </c>
      <c r="F103" s="2">
        <v>-0.37804878048780388</v>
      </c>
      <c r="G103" s="4">
        <v>2</v>
      </c>
      <c r="H103" s="4">
        <v>3</v>
      </c>
      <c r="I103" s="3">
        <f t="shared" si="5"/>
        <v>0.6</v>
      </c>
      <c r="J103" s="7" t="s">
        <v>4</v>
      </c>
      <c r="K103" s="5">
        <v>5083.0966796875</v>
      </c>
      <c r="L103" s="5">
        <v>164108.03125</v>
      </c>
      <c r="N103" s="2">
        <f t="shared" si="6"/>
        <v>8.3796792598846342E-2</v>
      </c>
      <c r="O103" s="32">
        <f t="shared" si="7"/>
        <v>-1.076772604081899</v>
      </c>
      <c r="P103" s="3">
        <f t="shared" si="8"/>
        <v>0.41560492539843247</v>
      </c>
      <c r="Q103" s="40"/>
      <c r="R103" s="1" t="s">
        <v>6</v>
      </c>
      <c r="S103" s="1">
        <v>1</v>
      </c>
      <c r="T103" s="17">
        <v>0.97583531400000001</v>
      </c>
      <c r="U103" s="17">
        <v>0.94065631900000002</v>
      </c>
      <c r="V103" s="17">
        <v>0.82528309200000005</v>
      </c>
      <c r="W103" s="17">
        <v>0.46987228599999997</v>
      </c>
      <c r="X103" s="17">
        <v>0.87591381599999996</v>
      </c>
      <c r="Y103" s="17">
        <v>0.71450111900000002</v>
      </c>
      <c r="Z103" s="17">
        <v>0.86599049500000003</v>
      </c>
      <c r="AA103" s="17">
        <v>2.34E-7</v>
      </c>
      <c r="AB103" s="17">
        <v>0.201762053</v>
      </c>
      <c r="AC103" s="17">
        <v>0.46690550199999997</v>
      </c>
      <c r="AD103" s="17">
        <v>3.0681824999999999E-2</v>
      </c>
      <c r="AE103" s="17">
        <v>0.95171422800000005</v>
      </c>
      <c r="AF103" s="17">
        <v>0.56800122600000003</v>
      </c>
      <c r="AG103" s="17">
        <v>0.98877134200000005</v>
      </c>
      <c r="AH103" s="10" t="s">
        <v>29</v>
      </c>
      <c r="AI103" s="10">
        <v>1</v>
      </c>
    </row>
    <row r="104" spans="1:35" x14ac:dyDescent="0.25">
      <c r="A104" s="1" t="s">
        <v>350</v>
      </c>
      <c r="B104" s="1" t="s">
        <v>208</v>
      </c>
      <c r="C104" s="2">
        <v>0.92530000000000001</v>
      </c>
      <c r="D104" s="2">
        <v>0.9889</v>
      </c>
      <c r="E104" s="3">
        <v>5.55</v>
      </c>
      <c r="F104" s="2">
        <v>7.0360686342135912</v>
      </c>
      <c r="G104" s="4">
        <v>17</v>
      </c>
      <c r="H104" s="4">
        <v>0</v>
      </c>
      <c r="I104" s="3">
        <f t="shared" si="5"/>
        <v>0</v>
      </c>
      <c r="J104" s="7" t="s">
        <v>3</v>
      </c>
      <c r="K104" s="5">
        <v>8876</v>
      </c>
      <c r="L104" s="5">
        <v>222848.85939999999</v>
      </c>
      <c r="N104" s="2">
        <f t="shared" si="6"/>
        <v>0.14632425428372661</v>
      </c>
      <c r="O104" s="32">
        <f t="shared" si="7"/>
        <v>-0.83468368051491182</v>
      </c>
      <c r="P104" s="3">
        <f t="shared" si="8"/>
        <v>0.68685301903091112</v>
      </c>
      <c r="Q104" s="40">
        <f t="shared" si="9"/>
        <v>4.8624261574393621</v>
      </c>
      <c r="R104" s="1" t="s">
        <v>6</v>
      </c>
      <c r="S104" s="1">
        <v>4</v>
      </c>
      <c r="T104" s="17">
        <v>0.97202497799999998</v>
      </c>
      <c r="U104" s="17">
        <v>0.98324875700000003</v>
      </c>
      <c r="V104" s="17">
        <v>0.95696827900000003</v>
      </c>
      <c r="W104" s="17">
        <v>1</v>
      </c>
      <c r="X104" s="17">
        <v>0.998153756</v>
      </c>
      <c r="Y104" s="17">
        <v>1</v>
      </c>
      <c r="Z104" s="17">
        <v>1</v>
      </c>
      <c r="AA104" s="17">
        <v>6.6499999999999998E-10</v>
      </c>
      <c r="AB104" s="17">
        <v>1.8850900000000001E-4</v>
      </c>
      <c r="AC104" s="17">
        <v>3.5100000000000002E-12</v>
      </c>
      <c r="AD104" s="17">
        <v>4.5600000000000003E-11</v>
      </c>
      <c r="AE104" s="17">
        <v>1.13E-26</v>
      </c>
      <c r="AF104" s="17">
        <v>5.0800000000000002E-12</v>
      </c>
      <c r="AG104" s="17">
        <v>7.22E-29</v>
      </c>
      <c r="AH104" s="10" t="s">
        <v>38</v>
      </c>
      <c r="AI104" s="10">
        <v>7</v>
      </c>
    </row>
    <row r="105" spans="1:35" x14ac:dyDescent="0.25">
      <c r="A105" s="1" t="s">
        <v>350</v>
      </c>
      <c r="B105" s="1" t="s">
        <v>209</v>
      </c>
      <c r="C105" s="2">
        <v>0.64180000000000004</v>
      </c>
      <c r="D105" s="2">
        <v>0.70589999999999997</v>
      </c>
      <c r="E105" s="3">
        <v>1</v>
      </c>
      <c r="F105" s="2">
        <v>0.52343579901708703</v>
      </c>
      <c r="G105" s="4">
        <v>2</v>
      </c>
      <c r="H105" s="4">
        <v>0</v>
      </c>
      <c r="I105" s="3">
        <f t="shared" si="5"/>
        <v>0</v>
      </c>
      <c r="J105" s="7" t="s">
        <v>4</v>
      </c>
      <c r="K105" s="5">
        <v>1124</v>
      </c>
      <c r="L105" s="5">
        <v>237846.9375</v>
      </c>
      <c r="N105" s="2">
        <f t="shared" si="6"/>
        <v>1.8529569830431355E-2</v>
      </c>
      <c r="O105" s="32">
        <f t="shared" si="7"/>
        <v>-1.7321346628418404</v>
      </c>
      <c r="P105" s="3">
        <f t="shared" si="8"/>
        <v>-0.31869430010290239</v>
      </c>
      <c r="Q105" s="40"/>
      <c r="R105" s="1" t="s">
        <v>6</v>
      </c>
      <c r="S105" s="1">
        <v>277</v>
      </c>
      <c r="T105" s="17">
        <v>1</v>
      </c>
      <c r="U105" s="17">
        <v>0.82038445400000004</v>
      </c>
      <c r="V105" s="17">
        <v>0.99982172999999996</v>
      </c>
      <c r="W105" s="17">
        <v>0.34232554900000001</v>
      </c>
      <c r="X105" s="17">
        <v>0.910796673</v>
      </c>
      <c r="Y105" s="17">
        <v>2.5082059999999998E-3</v>
      </c>
      <c r="Z105" s="17">
        <v>0.83239559699999999</v>
      </c>
      <c r="AA105" s="17">
        <v>1.256283E-3</v>
      </c>
      <c r="AB105" s="17">
        <v>0.52861724799999998</v>
      </c>
      <c r="AC105" s="17">
        <v>7.1522410000000002E-3</v>
      </c>
      <c r="AD105" s="17">
        <v>0.175963957</v>
      </c>
      <c r="AE105" s="17">
        <v>7.9400000000000006E-5</v>
      </c>
      <c r="AF105" s="17">
        <v>0.36711152699999999</v>
      </c>
      <c r="AG105" s="17">
        <v>5.7717202000000002E-2</v>
      </c>
      <c r="AH105" s="10" t="s">
        <v>90</v>
      </c>
      <c r="AI105" s="10">
        <v>3</v>
      </c>
    </row>
    <row r="106" spans="1:35" x14ac:dyDescent="0.25">
      <c r="A106" s="1" t="s">
        <v>351</v>
      </c>
      <c r="B106" s="1" t="s">
        <v>210</v>
      </c>
      <c r="C106" s="2">
        <v>0.72719999999999996</v>
      </c>
      <c r="D106" s="2">
        <v>0.80520000000000003</v>
      </c>
      <c r="E106" s="3">
        <v>1</v>
      </c>
      <c r="F106" s="2">
        <v>2.4292682926829228</v>
      </c>
      <c r="G106" s="4">
        <v>8</v>
      </c>
      <c r="H106" s="4">
        <v>0</v>
      </c>
      <c r="I106" s="3">
        <f t="shared" si="5"/>
        <v>0</v>
      </c>
      <c r="J106" s="7" t="s">
        <v>4</v>
      </c>
      <c r="K106" s="5">
        <v>3132.37524414063</v>
      </c>
      <c r="L106" s="5">
        <v>135785.46875</v>
      </c>
      <c r="N106" s="2">
        <f t="shared" si="6"/>
        <v>5.1638403755710202E-2</v>
      </c>
      <c r="O106" s="32">
        <f t="shared" si="7"/>
        <v>-1.2870271910919346</v>
      </c>
      <c r="P106" s="3">
        <f t="shared" si="8"/>
        <v>0.18002555619951299</v>
      </c>
      <c r="Q106" s="40"/>
      <c r="R106" s="1" t="s">
        <v>6</v>
      </c>
      <c r="S106" s="1">
        <v>6</v>
      </c>
      <c r="T106" s="17">
        <v>0.98112694199999995</v>
      </c>
      <c r="U106" s="17">
        <v>0.98594794200000002</v>
      </c>
      <c r="V106" s="17">
        <v>0.81819277499999998</v>
      </c>
      <c r="W106" s="17">
        <v>0.83715967000000002</v>
      </c>
      <c r="X106" s="17">
        <v>0.96798275</v>
      </c>
      <c r="Y106" s="17">
        <v>0.92863621399999996</v>
      </c>
      <c r="Z106" s="17">
        <v>0.73669839000000004</v>
      </c>
      <c r="AA106" s="17">
        <v>1.721712E-3</v>
      </c>
      <c r="AB106" s="17">
        <v>3.4590274999999997E-2</v>
      </c>
      <c r="AC106" s="17">
        <v>1.9356268999999999E-2</v>
      </c>
      <c r="AD106" s="17">
        <v>0.46014864999999999</v>
      </c>
      <c r="AE106" s="17">
        <v>3.2499999999999997E-5</v>
      </c>
      <c r="AF106" s="17">
        <v>4.1900000000000002E-5</v>
      </c>
      <c r="AG106" s="17">
        <v>0.27797906999999999</v>
      </c>
      <c r="AH106" s="10" t="s">
        <v>83</v>
      </c>
      <c r="AI106" s="10">
        <v>4</v>
      </c>
    </row>
    <row r="107" spans="1:35" x14ac:dyDescent="0.25">
      <c r="A107" s="1" t="s">
        <v>352</v>
      </c>
      <c r="B107" s="1" t="s">
        <v>211</v>
      </c>
      <c r="C107" s="2">
        <v>0.91259999999999997</v>
      </c>
      <c r="D107" s="2">
        <v>0.99629999999999996</v>
      </c>
      <c r="E107" s="3">
        <v>32.619999999999997</v>
      </c>
      <c r="F107" s="2">
        <v>15.21627399188017</v>
      </c>
      <c r="G107" s="4">
        <v>21</v>
      </c>
      <c r="H107" s="4">
        <v>0</v>
      </c>
      <c r="I107" s="3">
        <f t="shared" si="5"/>
        <v>0</v>
      </c>
      <c r="J107" s="7" t="s">
        <v>3</v>
      </c>
      <c r="K107" s="5">
        <v>29425.78125</v>
      </c>
      <c r="L107" s="5">
        <v>136778.65625</v>
      </c>
      <c r="N107" s="2">
        <f t="shared" si="6"/>
        <v>0.48509525666091874</v>
      </c>
      <c r="O107" s="32">
        <f t="shared" si="7"/>
        <v>-0.31417297195414728</v>
      </c>
      <c r="P107" s="3">
        <f t="shared" si="8"/>
        <v>1.2700582947292467</v>
      </c>
      <c r="Q107" s="40">
        <f t="shared" si="9"/>
        <v>18.623370987405863</v>
      </c>
      <c r="R107" s="1" t="s">
        <v>6</v>
      </c>
      <c r="S107" s="1">
        <v>5</v>
      </c>
      <c r="T107" s="17">
        <v>1</v>
      </c>
      <c r="U107" s="17">
        <v>0.99162198700000004</v>
      </c>
      <c r="V107" s="17">
        <v>0.99647875900000005</v>
      </c>
      <c r="W107" s="17">
        <v>1</v>
      </c>
      <c r="X107" s="17">
        <v>0.99209093699999995</v>
      </c>
      <c r="Y107" s="17">
        <v>1</v>
      </c>
      <c r="Z107" s="17">
        <v>0.97748156100000005</v>
      </c>
      <c r="AA107" s="17">
        <v>1.6699999999999999E-23</v>
      </c>
      <c r="AB107" s="17">
        <v>5.6600000000000001E-24</v>
      </c>
      <c r="AC107" s="17">
        <v>2.3799999999999999E-29</v>
      </c>
      <c r="AD107" s="17">
        <v>7.2699999999999998E-30</v>
      </c>
      <c r="AE107" s="17">
        <v>8.4300000000000003E-28</v>
      </c>
      <c r="AF107" s="17">
        <v>7.9000000000000006E-33</v>
      </c>
      <c r="AG107" s="17">
        <v>6.18E-19</v>
      </c>
      <c r="AH107" s="10" t="s">
        <v>38</v>
      </c>
      <c r="AI107" s="10">
        <v>7</v>
      </c>
    </row>
    <row r="108" spans="1:35" x14ac:dyDescent="0.25">
      <c r="A108" s="1" t="s">
        <v>353</v>
      </c>
      <c r="B108" s="1" t="s">
        <v>212</v>
      </c>
      <c r="C108" s="2">
        <v>0.90600000000000003</v>
      </c>
      <c r="D108" s="2">
        <v>0.99880000000000002</v>
      </c>
      <c r="E108" s="3">
        <v>297.26</v>
      </c>
      <c r="F108" s="2">
        <v>15.275371665625071</v>
      </c>
      <c r="G108" s="4">
        <v>21</v>
      </c>
      <c r="H108" s="4">
        <v>0</v>
      </c>
      <c r="I108" s="3">
        <f t="shared" si="5"/>
        <v>0</v>
      </c>
      <c r="J108" s="7" t="s">
        <v>3</v>
      </c>
      <c r="K108" s="5">
        <v>55320</v>
      </c>
      <c r="L108" s="5">
        <v>777216.1875</v>
      </c>
      <c r="N108" s="2">
        <f t="shared" si="6"/>
        <v>0.91197135499952187</v>
      </c>
      <c r="O108" s="32">
        <f t="shared" si="7"/>
        <v>-4.0018802637609624E-2</v>
      </c>
      <c r="P108" s="3">
        <f t="shared" si="8"/>
        <v>1.5772338345797092</v>
      </c>
      <c r="Q108" s="40">
        <f t="shared" si="9"/>
        <v>37.777553960032996</v>
      </c>
      <c r="R108" s="1" t="s">
        <v>6</v>
      </c>
      <c r="S108" s="1">
        <v>6</v>
      </c>
      <c r="T108" s="17">
        <v>1</v>
      </c>
      <c r="U108" s="17">
        <v>1</v>
      </c>
      <c r="V108" s="17">
        <v>0.99925905599999998</v>
      </c>
      <c r="W108" s="17">
        <v>1</v>
      </c>
      <c r="X108" s="17">
        <v>1</v>
      </c>
      <c r="Y108" s="17">
        <v>0.98355900200000002</v>
      </c>
      <c r="Z108" s="17">
        <v>0.99146693500000005</v>
      </c>
      <c r="AA108" s="17">
        <v>1.49E-34</v>
      </c>
      <c r="AB108" s="17">
        <v>2.6999999999999999E-30</v>
      </c>
      <c r="AC108" s="17">
        <v>1.9200000000000001E-25</v>
      </c>
      <c r="AD108" s="17">
        <v>4.3900000000000002E-35</v>
      </c>
      <c r="AE108" s="17">
        <v>8.3700000000000006E-31</v>
      </c>
      <c r="AF108" s="17">
        <v>1.14E-23</v>
      </c>
      <c r="AG108" s="17">
        <v>4.04E-25</v>
      </c>
      <c r="AH108" s="10" t="s">
        <v>38</v>
      </c>
      <c r="AI108" s="10">
        <v>7</v>
      </c>
    </row>
    <row r="109" spans="1:35" x14ac:dyDescent="0.25">
      <c r="A109" s="1" t="s">
        <v>354</v>
      </c>
      <c r="B109" s="1" t="s">
        <v>213</v>
      </c>
      <c r="C109" s="2">
        <v>0.9294</v>
      </c>
      <c r="D109" s="2">
        <v>0.99970000000000003</v>
      </c>
      <c r="E109" s="3">
        <v>40.61</v>
      </c>
      <c r="F109" s="2">
        <v>12.999850398778136</v>
      </c>
      <c r="G109" s="4">
        <v>21</v>
      </c>
      <c r="H109" s="4">
        <v>0</v>
      </c>
      <c r="I109" s="3">
        <f t="shared" si="5"/>
        <v>0</v>
      </c>
      <c r="J109" s="7" t="s">
        <v>3</v>
      </c>
      <c r="K109" s="5">
        <v>49517.359375</v>
      </c>
      <c r="L109" s="5">
        <v>213425.4375</v>
      </c>
      <c r="N109" s="2">
        <f t="shared" si="6"/>
        <v>0.81631260530038008</v>
      </c>
      <c r="O109" s="32">
        <f t="shared" si="7"/>
        <v>-8.8143497179214797E-2</v>
      </c>
      <c r="P109" s="3">
        <f t="shared" si="8"/>
        <v>1.5233126082025605</v>
      </c>
      <c r="Q109" s="40">
        <f t="shared" si="9"/>
        <v>33.366650182337217</v>
      </c>
      <c r="R109" s="1" t="s">
        <v>6</v>
      </c>
      <c r="S109" s="1">
        <v>2</v>
      </c>
      <c r="T109" s="17">
        <v>0.98548684900000005</v>
      </c>
      <c r="U109" s="17">
        <v>0.99539728199999999</v>
      </c>
      <c r="V109" s="17">
        <v>0.98384205800000002</v>
      </c>
      <c r="W109" s="17">
        <v>1</v>
      </c>
      <c r="X109" s="17">
        <v>0.99447243200000002</v>
      </c>
      <c r="Y109" s="17">
        <v>0.97095653500000001</v>
      </c>
      <c r="Z109" s="17">
        <v>0.97678589299999996</v>
      </c>
      <c r="AA109" s="17">
        <v>2.2399999999999999E-24</v>
      </c>
      <c r="AB109" s="17">
        <v>3.4199999999999999E-28</v>
      </c>
      <c r="AC109" s="17">
        <v>5.2500000000000001E-26</v>
      </c>
      <c r="AD109" s="17">
        <v>6.3100000000000004E-33</v>
      </c>
      <c r="AE109" s="17">
        <v>6.5200000000000002E-31</v>
      </c>
      <c r="AF109" s="17">
        <v>3.5499999999999997E-21</v>
      </c>
      <c r="AG109" s="17">
        <v>9.1899999999999998E-23</v>
      </c>
      <c r="AH109" s="10" t="s">
        <v>38</v>
      </c>
      <c r="AI109" s="10">
        <v>7</v>
      </c>
    </row>
    <row r="110" spans="1:35" x14ac:dyDescent="0.25">
      <c r="A110" s="1" t="s">
        <v>355</v>
      </c>
      <c r="B110" s="1" t="s">
        <v>214</v>
      </c>
      <c r="C110" s="2">
        <v>0.88880000000000003</v>
      </c>
      <c r="D110" s="2">
        <v>0.98380000000000001</v>
      </c>
      <c r="E110" s="3">
        <v>6.6</v>
      </c>
      <c r="F110" s="2">
        <v>11.467411945450777</v>
      </c>
      <c r="G110" s="4">
        <v>20</v>
      </c>
      <c r="H110" s="4">
        <v>0</v>
      </c>
      <c r="I110" s="3">
        <f t="shared" si="5"/>
        <v>0</v>
      </c>
      <c r="J110" s="7" t="s">
        <v>3</v>
      </c>
      <c r="K110" s="5">
        <v>2588.26098632813</v>
      </c>
      <c r="L110" s="5">
        <v>389730.125</v>
      </c>
      <c r="N110" s="2">
        <f t="shared" si="6"/>
        <v>4.266847214016746E-2</v>
      </c>
      <c r="O110" s="32">
        <f t="shared" si="7"/>
        <v>-1.3698929079486137</v>
      </c>
      <c r="P110" s="3">
        <f t="shared" si="8"/>
        <v>8.7178814623401962E-2</v>
      </c>
      <c r="Q110" s="40">
        <f t="shared" si="9"/>
        <v>1.2223028225086641</v>
      </c>
      <c r="R110" s="1" t="s">
        <v>6</v>
      </c>
      <c r="S110" s="1">
        <v>5</v>
      </c>
      <c r="T110" s="17">
        <v>0.85901396399999996</v>
      </c>
      <c r="U110" s="17">
        <v>0.93058494999999997</v>
      </c>
      <c r="V110" s="17">
        <v>0.97486091500000005</v>
      </c>
      <c r="W110" s="17">
        <v>0.96036229200000001</v>
      </c>
      <c r="X110" s="17">
        <v>0.99951624999999999</v>
      </c>
      <c r="Y110" s="17">
        <v>0.98065594300000003</v>
      </c>
      <c r="Z110" s="17">
        <v>0.98107139899999996</v>
      </c>
      <c r="AA110" s="17">
        <v>9.1806089999999993E-3</v>
      </c>
      <c r="AB110" s="17">
        <v>6.3600000000000001E-5</v>
      </c>
      <c r="AC110" s="17">
        <v>6.99E-21</v>
      </c>
      <c r="AD110" s="17">
        <v>2.5499999999999999E-14</v>
      </c>
      <c r="AE110" s="17">
        <v>1.83E-27</v>
      </c>
      <c r="AF110" s="17">
        <v>1.0800000000000001E-8</v>
      </c>
      <c r="AG110" s="17">
        <v>2.3800000000000002E-16</v>
      </c>
      <c r="AH110" s="10" t="s">
        <v>41</v>
      </c>
      <c r="AI110" s="10">
        <v>6</v>
      </c>
    </row>
    <row r="111" spans="1:35" x14ac:dyDescent="0.25">
      <c r="A111" s="1" t="s">
        <v>356</v>
      </c>
      <c r="B111" s="1" t="s">
        <v>215</v>
      </c>
      <c r="C111" s="2">
        <v>0.89029999999999998</v>
      </c>
      <c r="D111" s="2">
        <v>0.98099999999999998</v>
      </c>
      <c r="E111" s="3">
        <v>10.36</v>
      </c>
      <c r="F111" s="2">
        <v>12.463279455414421</v>
      </c>
      <c r="G111" s="4">
        <v>21</v>
      </c>
      <c r="H111" s="4">
        <v>0</v>
      </c>
      <c r="I111" s="3">
        <f t="shared" si="5"/>
        <v>0</v>
      </c>
      <c r="J111" s="7" t="s">
        <v>3</v>
      </c>
      <c r="K111" s="5">
        <v>5628.712890625</v>
      </c>
      <c r="L111" s="5">
        <v>51882.8046875</v>
      </c>
      <c r="N111" s="2">
        <f t="shared" si="6"/>
        <v>9.2791484486018747E-2</v>
      </c>
      <c r="O111" s="32">
        <f t="shared" si="7"/>
        <v>-1.0324918773417198</v>
      </c>
      <c r="P111" s="3">
        <f t="shared" si="8"/>
        <v>0.46521918505129439</v>
      </c>
      <c r="Q111" s="40">
        <f t="shared" si="9"/>
        <v>2.9188997883693668</v>
      </c>
      <c r="R111" s="1" t="s">
        <v>6</v>
      </c>
      <c r="S111" s="1">
        <v>5</v>
      </c>
      <c r="T111" s="17">
        <v>0.97707390900000002</v>
      </c>
      <c r="U111" s="17">
        <v>0.89263491299999997</v>
      </c>
      <c r="V111" s="17">
        <v>0.959805731</v>
      </c>
      <c r="W111" s="17">
        <v>0.98747263699999999</v>
      </c>
      <c r="X111" s="17">
        <v>0.97753696300000004</v>
      </c>
      <c r="Y111" s="17">
        <v>0.70942431800000005</v>
      </c>
      <c r="Z111" s="17">
        <v>1</v>
      </c>
      <c r="AA111" s="17">
        <v>5.4000000000000001E-11</v>
      </c>
      <c r="AB111" s="17">
        <v>2.1001799999999999E-4</v>
      </c>
      <c r="AC111" s="17">
        <v>8.5800000000000006E-18</v>
      </c>
      <c r="AD111" s="17">
        <v>6.3300000000000003E-16</v>
      </c>
      <c r="AE111" s="17">
        <v>2.7099999999999999E-19</v>
      </c>
      <c r="AF111" s="17">
        <v>9.6500000000000001E-5</v>
      </c>
      <c r="AG111" s="17">
        <v>8.5899999999999997E-18</v>
      </c>
      <c r="AH111" s="10" t="s">
        <v>47</v>
      </c>
      <c r="AI111" s="10">
        <v>5</v>
      </c>
    </row>
    <row r="112" spans="1:35" x14ac:dyDescent="0.25">
      <c r="A112" s="1" t="s">
        <v>357</v>
      </c>
      <c r="B112" s="1" t="s">
        <v>216</v>
      </c>
      <c r="C112" s="2">
        <v>0.91979999999999995</v>
      </c>
      <c r="D112" s="2">
        <v>0.99019999999999997</v>
      </c>
      <c r="E112" s="3">
        <v>4.25</v>
      </c>
      <c r="F112" s="2">
        <v>6.1903857425719853</v>
      </c>
      <c r="G112" s="4">
        <v>17</v>
      </c>
      <c r="H112" s="4">
        <v>0</v>
      </c>
      <c r="I112" s="3">
        <f t="shared" si="5"/>
        <v>0</v>
      </c>
      <c r="J112" s="7" t="s">
        <v>3</v>
      </c>
      <c r="K112" s="5">
        <v>3786.41381835938</v>
      </c>
      <c r="L112" s="5">
        <v>225793.3125</v>
      </c>
      <c r="N112" s="2">
        <f t="shared" si="6"/>
        <v>6.2420479763523454E-2</v>
      </c>
      <c r="O112" s="32">
        <f t="shared" si="7"/>
        <v>-1.2046728976724463</v>
      </c>
      <c r="P112" s="3">
        <f t="shared" si="8"/>
        <v>0.27229927431658674</v>
      </c>
      <c r="Q112" s="40">
        <f t="shared" si="9"/>
        <v>1.8719716802595103</v>
      </c>
      <c r="R112" s="1" t="s">
        <v>5</v>
      </c>
      <c r="S112" s="1">
        <v>6</v>
      </c>
      <c r="T112" s="17">
        <v>0.94835490600000005</v>
      </c>
      <c r="U112" s="17">
        <v>0.96464676000000005</v>
      </c>
      <c r="V112" s="17">
        <v>0.97800679999999995</v>
      </c>
      <c r="W112" s="17">
        <v>1</v>
      </c>
      <c r="X112" s="17">
        <v>0.99230751299999997</v>
      </c>
      <c r="Y112" s="17">
        <v>1</v>
      </c>
      <c r="Z112" s="17">
        <v>0.93648891899999998</v>
      </c>
      <c r="AA112" s="17">
        <v>4.2899999999999999E-5</v>
      </c>
      <c r="AB112" s="17">
        <v>4.6672110000000001E-3</v>
      </c>
      <c r="AC112" s="17">
        <v>3.7799999999999998E-16</v>
      </c>
      <c r="AD112" s="17">
        <v>1.5600000000000001E-14</v>
      </c>
      <c r="AE112" s="17">
        <v>1.41E-14</v>
      </c>
      <c r="AF112" s="17">
        <v>4.64E-17</v>
      </c>
      <c r="AG112" s="17">
        <v>1.5999999999999999E-10</v>
      </c>
      <c r="AH112" s="10" t="s">
        <v>38</v>
      </c>
      <c r="AI112" s="10">
        <v>7</v>
      </c>
    </row>
    <row r="113" spans="1:35" x14ac:dyDescent="0.25">
      <c r="A113" s="1" t="s">
        <v>358</v>
      </c>
      <c r="B113" s="1" t="s">
        <v>217</v>
      </c>
      <c r="C113" s="2">
        <v>0.79669999999999996</v>
      </c>
      <c r="D113" s="2">
        <v>0.88690000000000002</v>
      </c>
      <c r="E113" s="3">
        <v>4.2699999999999996</v>
      </c>
      <c r="F113" s="2">
        <v>8.1129301963394163</v>
      </c>
      <c r="G113" s="4">
        <v>17</v>
      </c>
      <c r="H113" s="4">
        <v>0</v>
      </c>
      <c r="I113" s="3">
        <f t="shared" si="5"/>
        <v>0</v>
      </c>
      <c r="J113" s="7" t="s">
        <v>3</v>
      </c>
      <c r="K113" s="5">
        <v>6053.7041015625</v>
      </c>
      <c r="L113" s="5">
        <v>627264.125</v>
      </c>
      <c r="N113" s="2">
        <f t="shared" si="6"/>
        <v>9.9797627119814103E-2</v>
      </c>
      <c r="O113" s="32">
        <f t="shared" si="7"/>
        <v>-1.0008797847749762</v>
      </c>
      <c r="P113" s="3">
        <f t="shared" si="8"/>
        <v>0.50063889661067096</v>
      </c>
      <c r="Q113" s="40">
        <f t="shared" si="9"/>
        <v>3.1669331540517365</v>
      </c>
      <c r="R113" s="1" t="s">
        <v>6</v>
      </c>
      <c r="S113" s="1">
        <v>5</v>
      </c>
      <c r="T113" s="17">
        <v>0.96924863800000005</v>
      </c>
      <c r="U113" s="17">
        <v>0.95811608000000004</v>
      </c>
      <c r="V113" s="17">
        <v>0.99199789400000005</v>
      </c>
      <c r="W113" s="17">
        <v>1</v>
      </c>
      <c r="X113" s="17">
        <v>0.94753060700000002</v>
      </c>
      <c r="Y113" s="17">
        <v>0.991496139</v>
      </c>
      <c r="Z113" s="17">
        <v>0.92969221700000004</v>
      </c>
      <c r="AA113" s="17">
        <v>4.6035549999999996E-3</v>
      </c>
      <c r="AB113" s="17">
        <v>3.1000000000000001E-5</v>
      </c>
      <c r="AC113" s="17">
        <v>1.31E-13</v>
      </c>
      <c r="AD113" s="17">
        <v>4.6299999999999999E-9</v>
      </c>
      <c r="AE113" s="17">
        <v>3.6099999999999999E-14</v>
      </c>
      <c r="AF113" s="17">
        <v>5.6999999999999998E-9</v>
      </c>
      <c r="AG113" s="17">
        <v>6.6100000000000001E-13</v>
      </c>
      <c r="AH113" s="10" t="s">
        <v>38</v>
      </c>
      <c r="AI113" s="10">
        <v>7</v>
      </c>
    </row>
    <row r="114" spans="1:35" x14ac:dyDescent="0.25">
      <c r="A114" s="1" t="s">
        <v>359</v>
      </c>
      <c r="B114" s="1" t="s">
        <v>218</v>
      </c>
      <c r="C114" s="2">
        <v>0.92620000000000002</v>
      </c>
      <c r="D114" s="2">
        <v>0.99919999999999998</v>
      </c>
      <c r="E114" s="3">
        <v>297.26</v>
      </c>
      <c r="F114" s="2">
        <v>16.902129600364415</v>
      </c>
      <c r="G114" s="4">
        <v>21</v>
      </c>
      <c r="H114" s="4">
        <v>0</v>
      </c>
      <c r="I114" s="3">
        <f t="shared" si="5"/>
        <v>0</v>
      </c>
      <c r="J114" s="7" t="s">
        <v>3</v>
      </c>
      <c r="K114" s="5">
        <v>333355.46875</v>
      </c>
      <c r="L114" s="5">
        <v>260413.390625</v>
      </c>
      <c r="N114" s="2">
        <f t="shared" si="6"/>
        <v>5.4954923812805179</v>
      </c>
      <c r="O114" s="32">
        <f t="shared" si="7"/>
        <v>0.74000661011586244</v>
      </c>
      <c r="P114" s="3">
        <f t="shared" si="8"/>
        <v>2.4512118880849996</v>
      </c>
      <c r="Q114" s="40">
        <f t="shared" si="9"/>
        <v>282.62585428514529</v>
      </c>
      <c r="R114" s="1" t="s">
        <v>6</v>
      </c>
      <c r="S114" s="1">
        <v>5</v>
      </c>
      <c r="T114" s="17">
        <v>1</v>
      </c>
      <c r="U114" s="17">
        <v>0.98530361799999999</v>
      </c>
      <c r="V114" s="17">
        <v>0.99552352799999999</v>
      </c>
      <c r="W114" s="17">
        <v>0.99163736599999996</v>
      </c>
      <c r="X114" s="17">
        <v>0.99692415499999998</v>
      </c>
      <c r="Y114" s="17">
        <v>0.99771181900000006</v>
      </c>
      <c r="Z114" s="17">
        <v>0.98630984300000002</v>
      </c>
      <c r="AA114" s="17">
        <v>3.9400000000000002E-36</v>
      </c>
      <c r="AB114" s="17">
        <v>4.8100000000000003E-27</v>
      </c>
      <c r="AC114" s="17">
        <v>2.7399999999999999E-30</v>
      </c>
      <c r="AD114" s="17">
        <v>9.6900000000000005E-30</v>
      </c>
      <c r="AE114" s="17">
        <v>6.56E-32</v>
      </c>
      <c r="AF114" s="17">
        <v>4.2100000000000002E-32</v>
      </c>
      <c r="AG114" s="17">
        <v>3.6400000000000002E-27</v>
      </c>
      <c r="AH114" s="10" t="s">
        <v>38</v>
      </c>
      <c r="AI114" s="10">
        <v>7</v>
      </c>
    </row>
    <row r="115" spans="1:35" x14ac:dyDescent="0.25">
      <c r="A115" s="1" t="s">
        <v>360</v>
      </c>
      <c r="B115" s="1" t="s">
        <v>219</v>
      </c>
      <c r="C115" s="2">
        <v>0.91949999999999998</v>
      </c>
      <c r="D115" s="2">
        <v>0.99929999999999997</v>
      </c>
      <c r="E115" s="3">
        <v>107.29</v>
      </c>
      <c r="F115" s="2">
        <v>15.866177441546606</v>
      </c>
      <c r="G115" s="4">
        <v>21</v>
      </c>
      <c r="H115" s="4">
        <v>0</v>
      </c>
      <c r="I115" s="3">
        <f t="shared" si="5"/>
        <v>0</v>
      </c>
      <c r="J115" s="7" t="s">
        <v>3</v>
      </c>
      <c r="K115" s="5">
        <v>136012.46875</v>
      </c>
      <c r="L115" s="5">
        <v>185943.4375</v>
      </c>
      <c r="N115" s="2">
        <f t="shared" si="6"/>
        <v>2.2422175600644909</v>
      </c>
      <c r="O115" s="32">
        <f t="shared" si="7"/>
        <v>0.35067774945049979</v>
      </c>
      <c r="P115" s="3">
        <f t="shared" si="8"/>
        <v>2.0149890750145656</v>
      </c>
      <c r="Q115" s="40">
        <f t="shared" si="9"/>
        <v>103.51161272721583</v>
      </c>
      <c r="R115" s="1" t="s">
        <v>6</v>
      </c>
      <c r="S115" s="1">
        <v>7</v>
      </c>
      <c r="T115" s="17">
        <v>0.99073091000000002</v>
      </c>
      <c r="U115" s="17">
        <v>0.99021993200000002</v>
      </c>
      <c r="V115" s="17">
        <v>0.98964784900000002</v>
      </c>
      <c r="W115" s="17">
        <v>0.99863982100000004</v>
      </c>
      <c r="X115" s="17">
        <v>0.99986979799999998</v>
      </c>
      <c r="Y115" s="17">
        <v>0.99473509999999998</v>
      </c>
      <c r="Z115" s="17">
        <v>0.98251134299999998</v>
      </c>
      <c r="AA115" s="17">
        <v>3.9400000000000002E-28</v>
      </c>
      <c r="AB115" s="17">
        <v>2.04E-27</v>
      </c>
      <c r="AC115" s="17">
        <v>2.7900000000000001E-27</v>
      </c>
      <c r="AD115" s="17">
        <v>1.04E-32</v>
      </c>
      <c r="AE115" s="17">
        <v>7.7800000000000002E-34</v>
      </c>
      <c r="AF115" s="17">
        <v>2.1399999999999999E-29</v>
      </c>
      <c r="AG115" s="17">
        <v>5.5500000000000004E-26</v>
      </c>
      <c r="AH115" s="10" t="s">
        <v>38</v>
      </c>
      <c r="AI115" s="10">
        <v>7</v>
      </c>
    </row>
    <row r="116" spans="1:35" x14ac:dyDescent="0.25">
      <c r="A116" s="1" t="s">
        <v>361</v>
      </c>
      <c r="B116" s="1" t="s">
        <v>220</v>
      </c>
      <c r="C116" s="2">
        <v>0.73</v>
      </c>
      <c r="D116" s="2">
        <v>0.74239999999999995</v>
      </c>
      <c r="E116" s="3">
        <v>1</v>
      </c>
      <c r="F116" s="2">
        <v>9.4146341463414505</v>
      </c>
      <c r="G116" s="4">
        <v>20</v>
      </c>
      <c r="H116" s="4">
        <v>0</v>
      </c>
      <c r="I116" s="3">
        <f t="shared" si="5"/>
        <v>0</v>
      </c>
      <c r="J116" s="7" t="s">
        <v>4</v>
      </c>
      <c r="K116" s="5">
        <v>17837</v>
      </c>
      <c r="L116" s="5">
        <v>341891.09379999997</v>
      </c>
      <c r="N116" s="2">
        <f t="shared" si="6"/>
        <v>0.29404976607242356</v>
      </c>
      <c r="O116" s="32">
        <f t="shared" si="7"/>
        <v>-0.53157916175929443</v>
      </c>
      <c r="P116" s="3">
        <f t="shared" si="8"/>
        <v>1.0264659251996702</v>
      </c>
      <c r="Q116" s="39"/>
      <c r="R116" s="1" t="s">
        <v>13</v>
      </c>
      <c r="S116" s="1">
        <v>0</v>
      </c>
      <c r="T116" s="17">
        <v>0.60256481699999997</v>
      </c>
      <c r="U116" s="17">
        <v>0.59322195300000002</v>
      </c>
      <c r="V116" s="17">
        <v>0.97138376199999998</v>
      </c>
      <c r="W116" s="17">
        <v>0.79952928499999998</v>
      </c>
      <c r="X116" s="17">
        <v>0.53259396699999995</v>
      </c>
      <c r="Y116" s="17">
        <v>0.80519561299999998</v>
      </c>
      <c r="Z116" s="17">
        <v>0.83883032099999999</v>
      </c>
      <c r="AA116" s="17">
        <v>0.33186706799999999</v>
      </c>
      <c r="AB116" s="17">
        <v>0.17250016800000001</v>
      </c>
      <c r="AC116" s="17">
        <v>0.18634198799999999</v>
      </c>
      <c r="AD116" s="17">
        <v>0.28458012599999999</v>
      </c>
      <c r="AE116" s="17">
        <v>0.170015795</v>
      </c>
      <c r="AF116" s="17">
        <v>0.16819708799999999</v>
      </c>
      <c r="AG116" s="17">
        <v>0.86917032000000005</v>
      </c>
      <c r="AH116" s="10" t="s">
        <v>65</v>
      </c>
      <c r="AI116" s="10">
        <v>0</v>
      </c>
    </row>
    <row r="117" spans="1:35" x14ac:dyDescent="0.25">
      <c r="A117" s="1" t="s">
        <v>362</v>
      </c>
      <c r="B117" s="1" t="s">
        <v>221</v>
      </c>
      <c r="C117" s="2">
        <v>0.63480000000000003</v>
      </c>
      <c r="D117" s="2">
        <v>0.73499999999999999</v>
      </c>
      <c r="E117" s="3">
        <v>1</v>
      </c>
      <c r="F117" s="2">
        <v>0.87174429767918682</v>
      </c>
      <c r="G117" s="4">
        <v>5</v>
      </c>
      <c r="H117" s="4">
        <v>2</v>
      </c>
      <c r="I117" s="3">
        <f t="shared" si="5"/>
        <v>0.2857142857142857</v>
      </c>
      <c r="J117" s="7" t="s">
        <v>4</v>
      </c>
      <c r="K117" s="5">
        <v>1888</v>
      </c>
      <c r="L117" s="5">
        <v>313176.21879999997</v>
      </c>
      <c r="N117" s="2">
        <f t="shared" si="6"/>
        <v>3.1124401992753025E-2</v>
      </c>
      <c r="O117" s="32">
        <f t="shared" si="7"/>
        <v>-1.5068989841128324</v>
      </c>
      <c r="P117" s="3">
        <f t="shared" si="8"/>
        <v>-6.63293939639579E-2</v>
      </c>
      <c r="Q117" s="39"/>
      <c r="R117" s="1" t="s">
        <v>14</v>
      </c>
      <c r="S117" s="1">
        <v>6</v>
      </c>
      <c r="T117" s="17">
        <v>0.99686785600000005</v>
      </c>
      <c r="U117" s="17">
        <v>0.68399776099999998</v>
      </c>
      <c r="V117" s="17">
        <v>0.55385549199999995</v>
      </c>
      <c r="W117" s="17">
        <v>0.41534417099999998</v>
      </c>
      <c r="X117" s="17">
        <v>0.67791789800000002</v>
      </c>
      <c r="Y117" s="17">
        <v>5.0174879999999996E-3</v>
      </c>
      <c r="Z117" s="17">
        <v>0.94160361199999998</v>
      </c>
      <c r="AA117" s="17">
        <v>2.74321E-4</v>
      </c>
      <c r="AB117" s="17">
        <v>0.89532102700000005</v>
      </c>
      <c r="AC117" s="17">
        <v>1.2965033000000001E-2</v>
      </c>
      <c r="AD117" s="17">
        <v>0.39714482699999998</v>
      </c>
      <c r="AE117" s="17">
        <v>0.122661219</v>
      </c>
      <c r="AF117" s="17">
        <v>0.48085169700000002</v>
      </c>
      <c r="AG117" s="17">
        <v>1.9700000000000001E-5</v>
      </c>
      <c r="AH117" s="10" t="s">
        <v>55</v>
      </c>
      <c r="AI117" s="10">
        <v>2</v>
      </c>
    </row>
    <row r="118" spans="1:35" x14ac:dyDescent="0.25">
      <c r="A118" s="1" t="s">
        <v>362</v>
      </c>
      <c r="B118" s="1" t="s">
        <v>222</v>
      </c>
      <c r="C118" s="2">
        <v>0.50929999999999997</v>
      </c>
      <c r="D118" s="2">
        <v>0.50690000000000002</v>
      </c>
      <c r="E118" s="3">
        <v>1</v>
      </c>
      <c r="F118" s="2">
        <v>1.404873555721839</v>
      </c>
      <c r="G118" s="4">
        <v>4</v>
      </c>
      <c r="H118" s="4">
        <v>1</v>
      </c>
      <c r="I118" s="3">
        <f t="shared" si="5"/>
        <v>0.2</v>
      </c>
      <c r="J118" s="7" t="s">
        <v>4</v>
      </c>
      <c r="K118" s="5">
        <v>1288</v>
      </c>
      <c r="L118" s="5">
        <v>98556.789059999996</v>
      </c>
      <c r="N118" s="2">
        <f t="shared" si="6"/>
        <v>2.1233172545903546E-2</v>
      </c>
      <c r="O118" s="32">
        <f t="shared" si="7"/>
        <v>-1.6729851110510894</v>
      </c>
      <c r="P118" s="3">
        <f t="shared" si="8"/>
        <v>-0.25242029249421782</v>
      </c>
      <c r="Q118" s="39"/>
      <c r="R118" s="1" t="s">
        <v>6</v>
      </c>
      <c r="S118" s="1">
        <v>329</v>
      </c>
      <c r="T118" s="17">
        <v>0.48973270000000002</v>
      </c>
      <c r="U118" s="17">
        <v>0.92464495400000002</v>
      </c>
      <c r="V118" s="17">
        <v>0.15333097200000001</v>
      </c>
      <c r="W118" s="17">
        <v>4.1662593999999997E-2</v>
      </c>
      <c r="X118" s="17">
        <v>1</v>
      </c>
      <c r="Y118" s="17">
        <v>0</v>
      </c>
      <c r="Z118" s="17">
        <v>0</v>
      </c>
      <c r="AA118" s="17">
        <v>0.79335103399999995</v>
      </c>
      <c r="AB118" s="17">
        <v>0.21762435199999999</v>
      </c>
      <c r="AC118" s="17">
        <v>0.70910795400000004</v>
      </c>
      <c r="AD118" s="17">
        <v>0.113074812</v>
      </c>
      <c r="AE118" s="17">
        <v>1.15E-10</v>
      </c>
      <c r="AF118" s="17">
        <v>0.37825448</v>
      </c>
      <c r="AG118" s="17">
        <v>0.38318325199999997</v>
      </c>
      <c r="AH118" s="10" t="s">
        <v>56</v>
      </c>
      <c r="AI118" s="10">
        <v>1</v>
      </c>
    </row>
    <row r="119" spans="1:35" x14ac:dyDescent="0.25">
      <c r="A119" s="1" t="s">
        <v>363</v>
      </c>
      <c r="B119" s="1" t="s">
        <v>223</v>
      </c>
      <c r="C119" s="2">
        <v>0.58599999999999997</v>
      </c>
      <c r="D119" s="2">
        <v>0.61050000000000004</v>
      </c>
      <c r="E119" s="3">
        <v>1</v>
      </c>
      <c r="F119" s="2">
        <v>2.0776155065728421</v>
      </c>
      <c r="G119" s="4">
        <v>5</v>
      </c>
      <c r="H119" s="4">
        <v>0</v>
      </c>
      <c r="I119" s="3">
        <f t="shared" si="5"/>
        <v>0</v>
      </c>
      <c r="J119" s="7" t="s">
        <v>4</v>
      </c>
      <c r="K119" s="5">
        <v>691.37536621093795</v>
      </c>
      <c r="L119" s="5">
        <v>77814.3125</v>
      </c>
      <c r="N119" s="2">
        <f t="shared" si="6"/>
        <v>1.1397587301819952E-2</v>
      </c>
      <c r="O119" s="32">
        <f t="shared" si="7"/>
        <v>-1.943187072558467</v>
      </c>
      <c r="P119" s="3">
        <f t="shared" si="8"/>
        <v>-0.55516758830080337</v>
      </c>
      <c r="Q119" s="39"/>
      <c r="R119" s="1" t="s">
        <v>5</v>
      </c>
      <c r="S119" s="1">
        <v>12</v>
      </c>
      <c r="T119" s="17">
        <v>0.88557474400000002</v>
      </c>
      <c r="U119" s="17">
        <v>0.85879213700000001</v>
      </c>
      <c r="V119" s="17">
        <v>0.549560732</v>
      </c>
      <c r="W119" s="17">
        <v>0.82647147200000004</v>
      </c>
      <c r="X119" s="17">
        <v>0.95489124299999995</v>
      </c>
      <c r="Y119" s="17">
        <v>0.473986036</v>
      </c>
      <c r="Z119" s="17">
        <v>0</v>
      </c>
      <c r="AA119" s="17">
        <v>5.9027330000000003E-3</v>
      </c>
      <c r="AB119" s="17">
        <v>0.21197972800000001</v>
      </c>
      <c r="AC119" s="17">
        <v>9.3005343000000004E-2</v>
      </c>
      <c r="AD119" s="17">
        <v>1.77789E-4</v>
      </c>
      <c r="AE119" s="17">
        <v>1.56E-5</v>
      </c>
      <c r="AF119" s="17">
        <v>0.56343342200000002</v>
      </c>
      <c r="AG119" s="17">
        <v>0.379161835</v>
      </c>
      <c r="AH119" s="10" t="s">
        <v>56</v>
      </c>
      <c r="AI119" s="10">
        <v>1</v>
      </c>
    </row>
    <row r="120" spans="1:35" x14ac:dyDescent="0.25">
      <c r="A120" s="1" t="s">
        <v>364</v>
      </c>
      <c r="B120" s="1" t="s">
        <v>224</v>
      </c>
      <c r="C120" s="2">
        <v>0.68989999999999996</v>
      </c>
      <c r="D120" s="2">
        <v>0.84160000000000001</v>
      </c>
      <c r="E120" s="3">
        <v>2.48</v>
      </c>
      <c r="F120" s="2">
        <v>2.652734971166431</v>
      </c>
      <c r="G120" s="4">
        <v>7</v>
      </c>
      <c r="H120" s="4">
        <v>0</v>
      </c>
      <c r="I120" s="3">
        <f t="shared" si="5"/>
        <v>0</v>
      </c>
      <c r="J120" s="7" t="s">
        <v>4</v>
      </c>
      <c r="K120" s="5">
        <v>2532</v>
      </c>
      <c r="L120" s="5">
        <v>300270.84379999997</v>
      </c>
      <c r="N120" s="2">
        <f t="shared" si="6"/>
        <v>4.1740988265704798E-2</v>
      </c>
      <c r="O120" s="32">
        <f t="shared" si="7"/>
        <v>-1.3794372727295652</v>
      </c>
      <c r="P120" s="3">
        <f t="shared" si="8"/>
        <v>7.6484848482279905E-2</v>
      </c>
      <c r="Q120" s="39"/>
      <c r="R120" s="1" t="s">
        <v>6</v>
      </c>
      <c r="S120" s="1">
        <v>3</v>
      </c>
      <c r="T120" s="17">
        <v>0.97509013300000003</v>
      </c>
      <c r="U120" s="17">
        <v>0.801676367</v>
      </c>
      <c r="V120" s="17">
        <v>0.95758136599999999</v>
      </c>
      <c r="W120" s="17">
        <v>1</v>
      </c>
      <c r="X120" s="17">
        <v>0.80559357899999995</v>
      </c>
      <c r="Y120" s="17">
        <v>0.55976372799999996</v>
      </c>
      <c r="Z120" s="17" t="s">
        <v>65</v>
      </c>
      <c r="AA120" s="17">
        <v>4.4000000000000002E-7</v>
      </c>
      <c r="AB120" s="17">
        <v>0.84309637199999998</v>
      </c>
      <c r="AC120" s="17">
        <v>2.01E-11</v>
      </c>
      <c r="AD120" s="17">
        <v>5.3999999999999998E-5</v>
      </c>
      <c r="AE120" s="17">
        <v>2.9100000000000001E-6</v>
      </c>
      <c r="AF120" s="17">
        <v>7.5441223000000002E-2</v>
      </c>
      <c r="AG120" s="17" t="s">
        <v>65</v>
      </c>
      <c r="AH120" s="10" t="s">
        <v>91</v>
      </c>
      <c r="AI120" s="10">
        <v>3</v>
      </c>
    </row>
    <row r="121" spans="1:35" x14ac:dyDescent="0.25">
      <c r="A121" s="1" t="s">
        <v>364</v>
      </c>
      <c r="B121" s="1" t="s">
        <v>225</v>
      </c>
      <c r="C121" s="2">
        <v>0.62590000000000001</v>
      </c>
      <c r="D121" s="2">
        <v>0.59970000000000001</v>
      </c>
      <c r="E121" s="3">
        <v>1</v>
      </c>
      <c r="F121" s="2">
        <v>1.6790184950393769</v>
      </c>
      <c r="G121" s="4">
        <v>5</v>
      </c>
      <c r="H121" s="4">
        <v>1</v>
      </c>
      <c r="I121" s="3">
        <f t="shared" si="5"/>
        <v>0.16666666666666666</v>
      </c>
      <c r="J121" s="7" t="s">
        <v>4</v>
      </c>
      <c r="K121" s="5">
        <v>1458</v>
      </c>
      <c r="L121" s="5">
        <v>248162.48439999999</v>
      </c>
      <c r="N121" s="2">
        <f t="shared" si="6"/>
        <v>2.4035687555844232E-2</v>
      </c>
      <c r="O121" s="32">
        <f t="shared" si="7"/>
        <v>-1.6191434500929267</v>
      </c>
      <c r="P121" s="3">
        <f t="shared" si="8"/>
        <v>-0.1920935015046798</v>
      </c>
      <c r="Q121" s="39"/>
      <c r="R121" s="1" t="s">
        <v>6</v>
      </c>
      <c r="S121" s="1">
        <v>194</v>
      </c>
      <c r="T121" s="17">
        <v>0.98831132399999999</v>
      </c>
      <c r="U121" s="17">
        <v>0.72467848499999998</v>
      </c>
      <c r="V121" s="17">
        <v>1</v>
      </c>
      <c r="W121" s="17">
        <v>0.82470041599999999</v>
      </c>
      <c r="X121" s="17">
        <v>0.70844405600000004</v>
      </c>
      <c r="Y121" s="17">
        <v>0.14481550600000001</v>
      </c>
      <c r="Z121" s="17">
        <v>4.6703504E-2</v>
      </c>
      <c r="AA121" s="17">
        <v>1.01563E-4</v>
      </c>
      <c r="AB121" s="17">
        <v>0.48696993199999999</v>
      </c>
      <c r="AC121" s="17">
        <v>1.8099999999999999E-7</v>
      </c>
      <c r="AD121" s="17">
        <v>7.6803510000000002E-3</v>
      </c>
      <c r="AE121" s="17">
        <v>6.7469600000000002E-4</v>
      </c>
      <c r="AF121" s="17">
        <v>0.49534351500000001</v>
      </c>
      <c r="AG121" s="17">
        <v>0.51121872499999998</v>
      </c>
      <c r="AH121" s="10" t="s">
        <v>92</v>
      </c>
      <c r="AI121" s="10">
        <v>2</v>
      </c>
    </row>
    <row r="122" spans="1:35" x14ac:dyDescent="0.25">
      <c r="A122" s="1" t="s">
        <v>365</v>
      </c>
      <c r="B122" s="1" t="s">
        <v>226</v>
      </c>
      <c r="C122" s="2">
        <v>0.42859999999999998</v>
      </c>
      <c r="D122" s="2">
        <v>0.41399999999999998</v>
      </c>
      <c r="E122" s="3">
        <v>1</v>
      </c>
      <c r="F122" s="2">
        <v>0.47708547839722598</v>
      </c>
      <c r="G122" s="4">
        <v>1</v>
      </c>
      <c r="H122" s="4">
        <v>0</v>
      </c>
      <c r="I122" s="3">
        <f t="shared" si="5"/>
        <v>0</v>
      </c>
      <c r="J122" s="7" t="s">
        <v>4</v>
      </c>
      <c r="K122" s="5">
        <v>522</v>
      </c>
      <c r="L122" s="5">
        <v>108779.921875</v>
      </c>
      <c r="N122" s="2">
        <f t="shared" si="6"/>
        <v>8.6053696187590456E-3</v>
      </c>
      <c r="O122" s="32">
        <f t="shared" si="7"/>
        <v>-2.0652304710726206</v>
      </c>
      <c r="P122" s="3">
        <f t="shared" si="8"/>
        <v>-0.69191089195811839</v>
      </c>
      <c r="Q122" s="39"/>
      <c r="R122" s="1" t="s">
        <v>13</v>
      </c>
      <c r="S122" s="1">
        <v>0</v>
      </c>
      <c r="T122" s="17">
        <v>0.374812535</v>
      </c>
      <c r="U122" s="17">
        <v>0.47869039299999999</v>
      </c>
      <c r="V122" s="17">
        <v>0.28770546400000002</v>
      </c>
      <c r="W122" s="17">
        <v>0</v>
      </c>
      <c r="X122" s="17">
        <v>0.84877453899999999</v>
      </c>
      <c r="Y122" s="17" t="s">
        <v>65</v>
      </c>
      <c r="Z122" s="17">
        <v>0.73473619499999998</v>
      </c>
      <c r="AA122" s="17">
        <v>0.91014006000000003</v>
      </c>
      <c r="AB122" s="17">
        <v>0.87403197099999996</v>
      </c>
      <c r="AC122" s="17">
        <v>0.58069877199999997</v>
      </c>
      <c r="AD122" s="17">
        <v>0.50222917199999995</v>
      </c>
      <c r="AE122" s="17">
        <v>6.7911800000000004E-4</v>
      </c>
      <c r="AF122" s="17" t="s">
        <v>65</v>
      </c>
      <c r="AG122" s="17">
        <v>7.1764979999999999E-3</v>
      </c>
      <c r="AH122" s="10" t="s">
        <v>65</v>
      </c>
      <c r="AI122" s="10">
        <v>0</v>
      </c>
    </row>
    <row r="123" spans="1:35" x14ac:dyDescent="0.25">
      <c r="A123" s="1" t="s">
        <v>366</v>
      </c>
      <c r="B123" s="1" t="s">
        <v>227</v>
      </c>
      <c r="C123" s="2">
        <v>0.85599999999999998</v>
      </c>
      <c r="D123" s="2">
        <v>0.94079999999999997</v>
      </c>
      <c r="E123" s="3">
        <v>1</v>
      </c>
      <c r="F123" s="2">
        <v>2.8951219512195081</v>
      </c>
      <c r="G123" s="4">
        <v>11</v>
      </c>
      <c r="H123" s="4">
        <v>0</v>
      </c>
      <c r="I123" s="3">
        <f t="shared" si="5"/>
        <v>0</v>
      </c>
      <c r="J123" s="7" t="s">
        <v>4</v>
      </c>
      <c r="K123" s="5">
        <v>7602</v>
      </c>
      <c r="L123" s="5">
        <v>2551937</v>
      </c>
      <c r="N123" s="2">
        <f t="shared" si="6"/>
        <v>0.12532187709158288</v>
      </c>
      <c r="O123" s="32">
        <f t="shared" si="7"/>
        <v>-0.90197310880779769</v>
      </c>
      <c r="P123" s="3">
        <f t="shared" si="8"/>
        <v>0.61145870161591298</v>
      </c>
      <c r="Q123" s="39"/>
      <c r="R123" s="1" t="s">
        <v>13</v>
      </c>
      <c r="S123" s="1">
        <v>0</v>
      </c>
      <c r="T123" s="17">
        <v>0.96236586800000001</v>
      </c>
      <c r="U123" s="17">
        <v>0.99586699599999995</v>
      </c>
      <c r="V123" s="17">
        <v>0.99707251299999999</v>
      </c>
      <c r="W123" s="17">
        <v>0.59283891799999999</v>
      </c>
      <c r="X123" s="17">
        <v>0.91486736700000004</v>
      </c>
      <c r="Y123" s="17">
        <v>1</v>
      </c>
      <c r="Z123" s="17">
        <v>1</v>
      </c>
      <c r="AA123" s="17">
        <v>3.8578161999999999E-2</v>
      </c>
      <c r="AB123" s="17">
        <v>4.7284720000000001E-3</v>
      </c>
      <c r="AC123" s="17">
        <v>7.9915939000000005E-2</v>
      </c>
      <c r="AD123" s="17">
        <v>0.42343661399999999</v>
      </c>
      <c r="AE123" s="17">
        <v>7.1099999999999995E-7</v>
      </c>
      <c r="AF123" s="17">
        <v>2.4936789000000001E-2</v>
      </c>
      <c r="AG123" s="17">
        <v>5.04978E-4</v>
      </c>
      <c r="AH123" s="10" t="s">
        <v>57</v>
      </c>
      <c r="AI123" s="10">
        <v>5</v>
      </c>
    </row>
    <row r="124" spans="1:35" x14ac:dyDescent="0.25">
      <c r="A124" s="1" t="s">
        <v>367</v>
      </c>
      <c r="B124" s="1" t="s">
        <v>228</v>
      </c>
      <c r="C124" s="2">
        <v>0.2777</v>
      </c>
      <c r="D124" s="2">
        <v>0.35849999999999999</v>
      </c>
      <c r="E124" s="3">
        <v>10.4</v>
      </c>
      <c r="F124" s="2">
        <v>0</v>
      </c>
      <c r="G124" s="4">
        <v>0</v>
      </c>
      <c r="H124" s="4">
        <v>0</v>
      </c>
      <c r="I124" s="3" t="s">
        <v>65</v>
      </c>
      <c r="J124" s="7" t="s">
        <v>4</v>
      </c>
      <c r="K124" s="5">
        <v>502.12057495117199</v>
      </c>
      <c r="L124" s="5">
        <v>35072.91015625</v>
      </c>
      <c r="N124" s="2">
        <f t="shared" si="6"/>
        <v>8.2776496947100375E-3</v>
      </c>
      <c r="O124" s="32">
        <f t="shared" si="7"/>
        <v>-2.0820929566346442</v>
      </c>
      <c r="P124" s="3">
        <f t="shared" si="8"/>
        <v>-0.71080443320408315</v>
      </c>
      <c r="Q124" s="39"/>
      <c r="R124" s="1" t="s">
        <v>5</v>
      </c>
      <c r="S124" s="1">
        <v>3</v>
      </c>
      <c r="T124" s="16">
        <v>0.34743448599999999</v>
      </c>
      <c r="U124" s="16">
        <v>0.96311311499999996</v>
      </c>
      <c r="V124" s="16">
        <v>2.6512447000000001E-2</v>
      </c>
      <c r="W124" s="16" t="s">
        <v>65</v>
      </c>
      <c r="X124" s="16" t="s">
        <v>65</v>
      </c>
      <c r="Y124" s="16" t="s">
        <v>65</v>
      </c>
      <c r="Z124" s="16">
        <v>0.70746112800000005</v>
      </c>
      <c r="AA124" s="16">
        <v>0.58576947400000001</v>
      </c>
      <c r="AB124" s="16">
        <v>7.0878200000000003E-4</v>
      </c>
      <c r="AC124" s="16">
        <v>0.47170434300000003</v>
      </c>
      <c r="AD124" s="16" t="s">
        <v>65</v>
      </c>
      <c r="AE124" s="16" t="s">
        <v>65</v>
      </c>
      <c r="AF124" s="16" t="s">
        <v>65</v>
      </c>
      <c r="AG124" s="16">
        <v>4.9818609999999998E-3</v>
      </c>
      <c r="AH124" s="1" t="s">
        <v>30</v>
      </c>
      <c r="AI124" s="1">
        <v>1</v>
      </c>
    </row>
    <row r="125" spans="1:35" x14ac:dyDescent="0.25">
      <c r="A125" s="1" t="s">
        <v>368</v>
      </c>
      <c r="B125" s="1" t="s">
        <v>229</v>
      </c>
      <c r="C125" s="2">
        <v>0.91600000000000004</v>
      </c>
      <c r="D125" s="2">
        <v>0.99850000000000005</v>
      </c>
      <c r="E125" s="3">
        <v>15.75</v>
      </c>
      <c r="F125" s="2">
        <v>13.248780487804867</v>
      </c>
      <c r="G125" s="4">
        <v>21</v>
      </c>
      <c r="H125" s="4">
        <v>0</v>
      </c>
      <c r="I125" s="3">
        <f t="shared" ref="I125:I160" si="10">H125/(H125+G125)</f>
        <v>0</v>
      </c>
      <c r="J125" s="7" t="s">
        <v>3</v>
      </c>
      <c r="K125" s="5">
        <v>33807.47265625</v>
      </c>
      <c r="L125" s="5">
        <v>108448.671875</v>
      </c>
      <c r="N125" s="2">
        <f t="shared" si="6"/>
        <v>0.55732911510176419</v>
      </c>
      <c r="O125" s="32">
        <f t="shared" si="7"/>
        <v>-0.2538882686291527</v>
      </c>
      <c r="P125" s="3">
        <f t="shared" si="8"/>
        <v>1.337604180807672</v>
      </c>
      <c r="Q125" s="39">
        <f t="shared" si="9"/>
        <v>21.757258958102298</v>
      </c>
      <c r="R125" s="1" t="s">
        <v>6</v>
      </c>
      <c r="S125" s="1">
        <v>5</v>
      </c>
      <c r="T125" s="17">
        <v>1</v>
      </c>
      <c r="U125" s="17">
        <v>0.99344737000000005</v>
      </c>
      <c r="V125" s="17">
        <v>0.99768989399999997</v>
      </c>
      <c r="W125" s="17">
        <v>0.988157112</v>
      </c>
      <c r="X125" s="17">
        <v>0.99548680300000003</v>
      </c>
      <c r="Y125" s="17">
        <v>0.99627626300000005</v>
      </c>
      <c r="Z125" s="17">
        <v>0.99685791700000004</v>
      </c>
      <c r="AA125" s="17">
        <v>1.92E-21</v>
      </c>
      <c r="AB125" s="17">
        <v>3.4999999999999999E-23</v>
      </c>
      <c r="AC125" s="17">
        <v>4.0900000000000001E-29</v>
      </c>
      <c r="AD125" s="17">
        <v>1.83E-23</v>
      </c>
      <c r="AE125" s="17">
        <v>1.1800000000000001E-25</v>
      </c>
      <c r="AF125" s="17">
        <v>1.26E-23</v>
      </c>
      <c r="AG125" s="17">
        <v>5.6400000000000001E-26</v>
      </c>
      <c r="AH125" s="10" t="s">
        <v>38</v>
      </c>
      <c r="AI125" s="10">
        <v>7</v>
      </c>
    </row>
    <row r="126" spans="1:35" x14ac:dyDescent="0.25">
      <c r="A126" s="1" t="s">
        <v>369</v>
      </c>
      <c r="B126" s="1" t="s">
        <v>230</v>
      </c>
      <c r="C126" s="2">
        <v>0.92130000000000001</v>
      </c>
      <c r="D126" s="2">
        <v>0.99539999999999995</v>
      </c>
      <c r="E126" s="3">
        <v>41.11</v>
      </c>
      <c r="F126" s="2">
        <v>13.230554557125791</v>
      </c>
      <c r="G126" s="4">
        <v>21</v>
      </c>
      <c r="H126" s="4">
        <v>0</v>
      </c>
      <c r="I126" s="3">
        <f t="shared" si="10"/>
        <v>0</v>
      </c>
      <c r="J126" s="7" t="s">
        <v>3</v>
      </c>
      <c r="K126" s="5">
        <v>14321.421875</v>
      </c>
      <c r="L126" s="5">
        <v>82543.765625</v>
      </c>
      <c r="N126" s="2">
        <f t="shared" si="6"/>
        <v>0.23609411628459046</v>
      </c>
      <c r="O126" s="32">
        <f t="shared" si="7"/>
        <v>-0.62691483586483565</v>
      </c>
      <c r="P126" s="3">
        <f t="shared" si="8"/>
        <v>0.91964724272847553</v>
      </c>
      <c r="Q126" s="39">
        <f t="shared" si="9"/>
        <v>8.3108844226253211</v>
      </c>
      <c r="R126" s="1" t="s">
        <v>6</v>
      </c>
      <c r="S126" s="1">
        <v>7</v>
      </c>
      <c r="T126" s="17">
        <v>0.93527354100000004</v>
      </c>
      <c r="U126" s="17">
        <v>0.95302226700000003</v>
      </c>
      <c r="V126" s="17">
        <v>0.97430923599999997</v>
      </c>
      <c r="W126" s="17">
        <v>0.99744180100000002</v>
      </c>
      <c r="X126" s="17">
        <v>0.99592815199999996</v>
      </c>
      <c r="Y126" s="17">
        <v>1</v>
      </c>
      <c r="Z126" s="17">
        <v>0.95144309699999996</v>
      </c>
      <c r="AA126" s="17">
        <v>2.5699999999999999E-11</v>
      </c>
      <c r="AB126" s="17">
        <v>1.2399999999999999E-16</v>
      </c>
      <c r="AC126" s="17">
        <v>6.0499999999999996E-19</v>
      </c>
      <c r="AD126" s="17">
        <v>2.34E-23</v>
      </c>
      <c r="AE126" s="17">
        <v>2.0400000000000001E-23</v>
      </c>
      <c r="AF126" s="17">
        <v>3.6299999999999999E-23</v>
      </c>
      <c r="AG126" s="17">
        <v>1.5900000000000001E-12</v>
      </c>
      <c r="AH126" s="10" t="s">
        <v>38</v>
      </c>
      <c r="AI126" s="10">
        <v>7</v>
      </c>
    </row>
    <row r="127" spans="1:35" x14ac:dyDescent="0.25">
      <c r="A127" s="1" t="s">
        <v>370</v>
      </c>
      <c r="B127" s="1" t="s">
        <v>231</v>
      </c>
      <c r="C127" s="2">
        <v>0.68420000000000003</v>
      </c>
      <c r="D127" s="2">
        <v>0.73570000000000002</v>
      </c>
      <c r="E127" s="3">
        <v>1</v>
      </c>
      <c r="F127" s="2">
        <v>0.68359731421638004</v>
      </c>
      <c r="G127" s="4">
        <v>3</v>
      </c>
      <c r="H127" s="4">
        <v>0</v>
      </c>
      <c r="I127" s="3">
        <f t="shared" si="10"/>
        <v>0</v>
      </c>
      <c r="J127" s="7" t="s">
        <v>4</v>
      </c>
      <c r="K127" s="5">
        <v>4266.52734375</v>
      </c>
      <c r="L127" s="5">
        <v>172194.015625</v>
      </c>
      <c r="N127" s="2">
        <f t="shared" si="6"/>
        <v>7.0335334830480808E-2</v>
      </c>
      <c r="O127" s="32">
        <f t="shared" si="7"/>
        <v>-1.1528264407471049</v>
      </c>
      <c r="P127" s="3">
        <f t="shared" si="8"/>
        <v>0.33039054258027456</v>
      </c>
      <c r="Q127" s="39"/>
      <c r="R127" s="1" t="s">
        <v>6</v>
      </c>
      <c r="S127" s="1">
        <v>4</v>
      </c>
      <c r="T127" s="17">
        <v>0.71778214100000004</v>
      </c>
      <c r="U127" s="17">
        <v>0.99805750299999996</v>
      </c>
      <c r="V127" s="17">
        <v>0.96500465099999999</v>
      </c>
      <c r="W127" s="17">
        <v>0.54154756900000001</v>
      </c>
      <c r="X127" s="17">
        <v>0.97076089200000004</v>
      </c>
      <c r="Y127" s="17">
        <v>0.99174717000000001</v>
      </c>
      <c r="Z127" s="17">
        <v>0.65148416799999997</v>
      </c>
      <c r="AA127" s="17">
        <v>0.15640119999999999</v>
      </c>
      <c r="AB127" s="17">
        <v>4.6702499999999998E-4</v>
      </c>
      <c r="AC127" s="17">
        <v>1.3032281999999999E-2</v>
      </c>
      <c r="AD127" s="17">
        <v>0.60161263300000001</v>
      </c>
      <c r="AE127" s="17">
        <v>0.117027459</v>
      </c>
      <c r="AF127" s="17">
        <v>7.8770420000000008E-3</v>
      </c>
      <c r="AG127" s="17">
        <v>0.45687182399999998</v>
      </c>
      <c r="AH127" s="10" t="s">
        <v>93</v>
      </c>
      <c r="AI127" s="10">
        <v>3</v>
      </c>
    </row>
    <row r="128" spans="1:35" x14ac:dyDescent="0.25">
      <c r="A128" s="1" t="s">
        <v>371</v>
      </c>
      <c r="B128" s="1" t="s">
        <v>232</v>
      </c>
      <c r="C128" s="2">
        <v>0.72440000000000004</v>
      </c>
      <c r="D128" s="2">
        <v>0.8387</v>
      </c>
      <c r="E128" s="3">
        <v>1</v>
      </c>
      <c r="F128" s="2">
        <v>1.0557004877142599</v>
      </c>
      <c r="G128" s="4">
        <v>4</v>
      </c>
      <c r="H128" s="4">
        <v>1</v>
      </c>
      <c r="I128" s="3">
        <f t="shared" si="10"/>
        <v>0.2</v>
      </c>
      <c r="J128" s="7" t="s">
        <v>4</v>
      </c>
      <c r="K128" s="5">
        <v>2944</v>
      </c>
      <c r="L128" s="5">
        <v>297506.9375</v>
      </c>
      <c r="N128" s="2">
        <f t="shared" si="6"/>
        <v>4.8532965819208108E-2</v>
      </c>
      <c r="O128" s="32">
        <f t="shared" si="7"/>
        <v>-1.3139631684094213</v>
      </c>
      <c r="P128" s="3">
        <f t="shared" si="8"/>
        <v>0.14984518945723105</v>
      </c>
      <c r="Q128" s="39"/>
      <c r="R128" s="1" t="s">
        <v>13</v>
      </c>
      <c r="S128" s="1">
        <v>0</v>
      </c>
      <c r="T128" s="17">
        <v>0.94052783399999995</v>
      </c>
      <c r="U128" s="17">
        <v>0.60613117900000002</v>
      </c>
      <c r="V128" s="17">
        <v>1</v>
      </c>
      <c r="W128" s="17">
        <v>0.95189459399999998</v>
      </c>
      <c r="X128" s="17">
        <v>0.94585505199999997</v>
      </c>
      <c r="Y128" s="17">
        <v>0.33332059800000002</v>
      </c>
      <c r="Z128" s="17">
        <v>0.164951549</v>
      </c>
      <c r="AA128" s="17">
        <v>0.44802844600000002</v>
      </c>
      <c r="AB128" s="17">
        <v>0.83422952500000003</v>
      </c>
      <c r="AC128" s="17">
        <v>5.7899999999999996E-6</v>
      </c>
      <c r="AD128" s="17">
        <v>9.4147041000000001E-2</v>
      </c>
      <c r="AE128" s="17">
        <v>7.9800000000000004E-10</v>
      </c>
      <c r="AF128" s="17">
        <v>0.57948691200000002</v>
      </c>
      <c r="AG128" s="17">
        <v>0.30256066100000001</v>
      </c>
      <c r="AH128" s="10" t="s">
        <v>94</v>
      </c>
      <c r="AI128" s="10">
        <v>2</v>
      </c>
    </row>
    <row r="129" spans="1:35" x14ac:dyDescent="0.25">
      <c r="A129" s="1" t="s">
        <v>372</v>
      </c>
      <c r="B129" s="1" t="s">
        <v>233</v>
      </c>
      <c r="C129" s="2">
        <v>0.8659</v>
      </c>
      <c r="D129" s="2">
        <v>0.96260000000000001</v>
      </c>
      <c r="E129" s="3">
        <v>2.71</v>
      </c>
      <c r="F129" s="2">
        <v>5.7538314653172442</v>
      </c>
      <c r="G129" s="4">
        <v>15</v>
      </c>
      <c r="H129" s="4">
        <v>0</v>
      </c>
      <c r="I129" s="3">
        <f t="shared" si="10"/>
        <v>0</v>
      </c>
      <c r="J129" s="7" t="s">
        <v>3</v>
      </c>
      <c r="K129" s="5">
        <v>4938.4814453125</v>
      </c>
      <c r="L129" s="5">
        <v>804737.3125</v>
      </c>
      <c r="N129" s="2">
        <f t="shared" si="6"/>
        <v>8.1412755157657946E-2</v>
      </c>
      <c r="O129" s="32">
        <f t="shared" si="7"/>
        <v>-1.0893075476830327</v>
      </c>
      <c r="P129" s="3">
        <f t="shared" si="8"/>
        <v>0.40156017066326866</v>
      </c>
      <c r="Q129" s="40">
        <f t="shared" si="9"/>
        <v>2.5209264249414476</v>
      </c>
      <c r="R129" s="1" t="s">
        <v>6</v>
      </c>
      <c r="S129" s="1">
        <v>5</v>
      </c>
      <c r="T129" s="17">
        <v>0.55976709099999999</v>
      </c>
      <c r="U129" s="17">
        <v>0.89078860599999998</v>
      </c>
      <c r="V129" s="17">
        <v>0.91172653000000003</v>
      </c>
      <c r="W129" s="17">
        <v>0.99035328499999997</v>
      </c>
      <c r="X129" s="17">
        <v>1</v>
      </c>
      <c r="Y129" s="17">
        <v>1</v>
      </c>
      <c r="Z129" s="17">
        <v>0.92375103000000003</v>
      </c>
      <c r="AA129" s="17">
        <v>0.76911678299999997</v>
      </c>
      <c r="AB129" s="17">
        <v>1.2102379999999999E-2</v>
      </c>
      <c r="AC129" s="17">
        <v>2.1299999999999999E-5</v>
      </c>
      <c r="AD129" s="17">
        <v>1.9499999999999999E-8</v>
      </c>
      <c r="AE129" s="17">
        <v>1.3499999999999999E-12</v>
      </c>
      <c r="AF129" s="17">
        <v>2.9099999999999999E-12</v>
      </c>
      <c r="AG129" s="17">
        <v>2.2699999999999998E-12</v>
      </c>
      <c r="AH129" s="10" t="s">
        <v>58</v>
      </c>
      <c r="AI129" s="10">
        <v>5</v>
      </c>
    </row>
    <row r="130" spans="1:35" x14ac:dyDescent="0.25">
      <c r="A130" s="1" t="s">
        <v>373</v>
      </c>
      <c r="B130" s="1" t="s">
        <v>234</v>
      </c>
      <c r="C130" s="2">
        <v>0.88370000000000004</v>
      </c>
      <c r="D130" s="2">
        <v>0.97850000000000004</v>
      </c>
      <c r="E130" s="3">
        <v>3.07</v>
      </c>
      <c r="F130" s="2">
        <v>6.6073090855338066</v>
      </c>
      <c r="G130" s="4">
        <v>16</v>
      </c>
      <c r="H130" s="4">
        <v>0</v>
      </c>
      <c r="I130" s="3">
        <f t="shared" si="10"/>
        <v>0</v>
      </c>
      <c r="J130" s="7" t="s">
        <v>3</v>
      </c>
      <c r="K130" s="5">
        <v>1465.68347167969</v>
      </c>
      <c r="L130" s="5">
        <v>67160.28125</v>
      </c>
      <c r="N130" s="2">
        <f t="shared" si="6"/>
        <v>2.4162352524731204E-2</v>
      </c>
      <c r="O130" s="32">
        <f t="shared" si="7"/>
        <v>-1.6168607836779654</v>
      </c>
      <c r="P130" s="3">
        <f t="shared" si="8"/>
        <v>-0.18953589207615171</v>
      </c>
      <c r="Q130" s="40">
        <f t="shared" si="9"/>
        <v>0.64634457492948416</v>
      </c>
      <c r="R130" s="1" t="s">
        <v>5</v>
      </c>
      <c r="S130" s="1">
        <v>5</v>
      </c>
      <c r="T130" s="17">
        <v>0.99277092899999997</v>
      </c>
      <c r="U130" s="17">
        <v>0.96866807099999996</v>
      </c>
      <c r="V130" s="17">
        <v>0.92934551300000001</v>
      </c>
      <c r="W130" s="17">
        <v>1</v>
      </c>
      <c r="X130" s="17">
        <v>0.86672494099999997</v>
      </c>
      <c r="Y130" s="17">
        <v>0.98005292899999996</v>
      </c>
      <c r="Z130" s="17">
        <v>1</v>
      </c>
      <c r="AA130" s="17">
        <v>6.8299999999999998E-6</v>
      </c>
      <c r="AB130" s="17">
        <v>1.01E-5</v>
      </c>
      <c r="AC130" s="17">
        <v>1.13E-10</v>
      </c>
      <c r="AD130" s="17">
        <v>1.31E-9</v>
      </c>
      <c r="AE130" s="17">
        <v>1.1601101000000001E-2</v>
      </c>
      <c r="AF130" s="17">
        <v>3.3800000000000002E-16</v>
      </c>
      <c r="AG130" s="17">
        <v>5.6400000000000002E-17</v>
      </c>
      <c r="AH130" s="10" t="s">
        <v>59</v>
      </c>
      <c r="AI130" s="10">
        <v>6</v>
      </c>
    </row>
    <row r="131" spans="1:35" x14ac:dyDescent="0.25">
      <c r="A131" s="1" t="s">
        <v>374</v>
      </c>
      <c r="B131" s="1" t="s">
        <v>235</v>
      </c>
      <c r="C131" s="2">
        <v>0.7944</v>
      </c>
      <c r="D131" s="2">
        <v>0.89749999999999996</v>
      </c>
      <c r="E131" s="3">
        <v>297.26</v>
      </c>
      <c r="F131" s="2">
        <v>12.854210963502458</v>
      </c>
      <c r="G131" s="4">
        <v>21</v>
      </c>
      <c r="H131" s="4">
        <v>0</v>
      </c>
      <c r="I131" s="3">
        <f t="shared" si="10"/>
        <v>0</v>
      </c>
      <c r="J131" s="7" t="s">
        <v>3</v>
      </c>
      <c r="K131" s="5">
        <v>3457.50634765625</v>
      </c>
      <c r="L131" s="5">
        <v>76574.90625</v>
      </c>
      <c r="N131" s="2">
        <f t="shared" si="6"/>
        <v>5.6998314331010817E-2</v>
      </c>
      <c r="O131" s="32">
        <f t="shared" si="7"/>
        <v>-1.2441379879690075</v>
      </c>
      <c r="P131" s="3">
        <f t="shared" si="8"/>
        <v>0.22808068574901116</v>
      </c>
      <c r="Q131" s="40">
        <f t="shared" si="9"/>
        <v>1.6907550207447326</v>
      </c>
      <c r="R131" s="1" t="s">
        <v>6</v>
      </c>
      <c r="S131" s="1">
        <v>6</v>
      </c>
      <c r="T131" s="17">
        <v>1</v>
      </c>
      <c r="U131" s="17">
        <v>0.96894588000000004</v>
      </c>
      <c r="V131" s="17">
        <v>0.60852466900000002</v>
      </c>
      <c r="W131" s="17">
        <v>1</v>
      </c>
      <c r="X131" s="17">
        <v>0.99959198400000004</v>
      </c>
      <c r="Y131" s="17">
        <v>0.94117748899999998</v>
      </c>
      <c r="Z131" s="17">
        <v>0.66559930599999995</v>
      </c>
      <c r="AA131" s="17">
        <v>6.0300000000000006E-14</v>
      </c>
      <c r="AB131" s="17">
        <v>1.3400000000000001E-13</v>
      </c>
      <c r="AC131" s="17">
        <v>6.9086470000000004E-3</v>
      </c>
      <c r="AD131" s="17">
        <v>6.4700000000000004E-28</v>
      </c>
      <c r="AE131" s="17">
        <v>2.5099999999999999E-24</v>
      </c>
      <c r="AF131" s="17">
        <v>2.0600000000000001E-12</v>
      </c>
      <c r="AG131" s="17">
        <v>1.5321860000000001E-3</v>
      </c>
      <c r="AH131" s="10" t="s">
        <v>77</v>
      </c>
      <c r="AI131" s="10">
        <v>5</v>
      </c>
    </row>
    <row r="132" spans="1:35" x14ac:dyDescent="0.25">
      <c r="A132" s="1" t="s">
        <v>375</v>
      </c>
      <c r="B132" s="1" t="s">
        <v>236</v>
      </c>
      <c r="C132" s="2">
        <v>0.60640000000000005</v>
      </c>
      <c r="D132" s="2">
        <v>0.58509999999999995</v>
      </c>
      <c r="E132" s="3">
        <v>1</v>
      </c>
      <c r="F132" s="2">
        <v>1.860849148476079</v>
      </c>
      <c r="G132" s="4">
        <v>6</v>
      </c>
      <c r="H132" s="4">
        <v>2</v>
      </c>
      <c r="I132" s="3">
        <f t="shared" si="10"/>
        <v>0.25</v>
      </c>
      <c r="J132" s="7" t="s">
        <v>4</v>
      </c>
      <c r="K132" s="5">
        <v>815.28869628906295</v>
      </c>
      <c r="L132" s="5">
        <v>79251.1953125</v>
      </c>
      <c r="N132" s="2">
        <f t="shared" si="6"/>
        <v>1.3440345934029834E-2</v>
      </c>
      <c r="O132" s="32">
        <f t="shared" si="7"/>
        <v>-1.8715895530599611</v>
      </c>
      <c r="P132" s="3">
        <f t="shared" si="8"/>
        <v>-0.47494627793833183</v>
      </c>
      <c r="Q132" s="40"/>
      <c r="R132" s="1" t="s">
        <v>5</v>
      </c>
      <c r="S132" s="1">
        <v>26</v>
      </c>
      <c r="T132" s="17">
        <v>0.433086209</v>
      </c>
      <c r="U132" s="17">
        <v>0.84613259699999999</v>
      </c>
      <c r="V132" s="17">
        <v>0.44932188000000001</v>
      </c>
      <c r="W132" s="17">
        <v>1</v>
      </c>
      <c r="X132" s="17">
        <v>0.68395539299999997</v>
      </c>
      <c r="Y132" s="17">
        <v>0.51058537500000001</v>
      </c>
      <c r="Z132" s="17">
        <v>6.1604100000000001E-4</v>
      </c>
      <c r="AA132" s="17">
        <v>2.9783447000000001E-2</v>
      </c>
      <c r="AB132" s="17">
        <v>9.7075700000000001E-2</v>
      </c>
      <c r="AC132" s="17">
        <v>0.18375322399999999</v>
      </c>
      <c r="AD132" s="17">
        <v>5.7000000000000003E-5</v>
      </c>
      <c r="AE132" s="17">
        <v>2.489046E-3</v>
      </c>
      <c r="AF132" s="17">
        <v>8.7683349999999993E-2</v>
      </c>
      <c r="AG132" s="17">
        <v>0.21011366100000001</v>
      </c>
      <c r="AH132" s="10" t="s">
        <v>32</v>
      </c>
      <c r="AI132" s="10">
        <v>1</v>
      </c>
    </row>
    <row r="133" spans="1:35" x14ac:dyDescent="0.25">
      <c r="A133" s="1" t="s">
        <v>376</v>
      </c>
      <c r="B133" s="1" t="s">
        <v>237</v>
      </c>
      <c r="C133" s="2">
        <v>0.91790000000000005</v>
      </c>
      <c r="D133" s="2">
        <v>0.99719999999999998</v>
      </c>
      <c r="E133" s="3">
        <v>297.26</v>
      </c>
      <c r="F133" s="2">
        <v>14.244473683144403</v>
      </c>
      <c r="G133" s="4">
        <v>21</v>
      </c>
      <c r="H133" s="4">
        <v>0</v>
      </c>
      <c r="I133" s="3">
        <f t="shared" si="10"/>
        <v>0</v>
      </c>
      <c r="J133" s="7" t="s">
        <v>3</v>
      </c>
      <c r="K133" s="5">
        <v>32466.68359375</v>
      </c>
      <c r="L133" s="5">
        <v>92993.34375</v>
      </c>
      <c r="N133" s="2">
        <f t="shared" si="6"/>
        <v>0.53522569467340808</v>
      </c>
      <c r="O133" s="32">
        <f t="shared" si="7"/>
        <v>-0.27146304548871275</v>
      </c>
      <c r="P133" s="3">
        <f t="shared" si="8"/>
        <v>1.3179125540742713</v>
      </c>
      <c r="Q133" s="40">
        <f t="shared" si="9"/>
        <v>20.792779788266287</v>
      </c>
      <c r="R133" s="1" t="s">
        <v>6</v>
      </c>
      <c r="S133" s="1">
        <v>1</v>
      </c>
      <c r="T133" s="17">
        <v>0.97958884000000002</v>
      </c>
      <c r="U133" s="17">
        <v>0.99194631099999997</v>
      </c>
      <c r="V133" s="17">
        <v>1</v>
      </c>
      <c r="W133" s="17">
        <v>0.99908023700000004</v>
      </c>
      <c r="X133" s="17">
        <v>0.99096116899999998</v>
      </c>
      <c r="Y133" s="17">
        <v>0.96848334400000002</v>
      </c>
      <c r="Z133" s="17">
        <v>0.989037528</v>
      </c>
      <c r="AA133" s="17">
        <v>1.26E-15</v>
      </c>
      <c r="AB133" s="17">
        <v>4.27E-27</v>
      </c>
      <c r="AC133" s="17">
        <v>1.1800000000000001E-31</v>
      </c>
      <c r="AD133" s="17">
        <v>2.4799999999999999E-29</v>
      </c>
      <c r="AE133" s="17">
        <v>1.4399999999999999E-27</v>
      </c>
      <c r="AF133" s="17">
        <v>1.02E-19</v>
      </c>
      <c r="AG133" s="17">
        <v>1.11E-23</v>
      </c>
      <c r="AH133" s="10" t="s">
        <v>38</v>
      </c>
      <c r="AI133" s="10">
        <v>7</v>
      </c>
    </row>
    <row r="134" spans="1:35" x14ac:dyDescent="0.25">
      <c r="A134" s="1" t="s">
        <v>377</v>
      </c>
      <c r="B134" s="1" t="s">
        <v>238</v>
      </c>
      <c r="C134" s="2">
        <v>0.93230000000000002</v>
      </c>
      <c r="D134" s="2">
        <v>0.98370000000000002</v>
      </c>
      <c r="E134" s="3">
        <v>8.64</v>
      </c>
      <c r="F134" s="2">
        <v>12.283618239306598</v>
      </c>
      <c r="G134" s="4">
        <v>21</v>
      </c>
      <c r="H134" s="4">
        <v>0</v>
      </c>
      <c r="I134" s="3">
        <f t="shared" si="10"/>
        <v>0</v>
      </c>
      <c r="J134" s="7" t="s">
        <v>3</v>
      </c>
      <c r="K134" s="5">
        <v>4401.23583984375</v>
      </c>
      <c r="L134" s="5">
        <v>187751.21875</v>
      </c>
      <c r="N134" s="2">
        <f t="shared" si="6"/>
        <v>7.2556055902652988E-2</v>
      </c>
      <c r="O134" s="32">
        <f t="shared" si="7"/>
        <v>-1.1393263332559693</v>
      </c>
      <c r="P134" s="3">
        <f t="shared" si="8"/>
        <v>0.34551671343868984</v>
      </c>
      <c r="Q134" s="40">
        <f t="shared" si="9"/>
        <v>2.2157293650553096</v>
      </c>
      <c r="R134" s="1" t="s">
        <v>6</v>
      </c>
      <c r="S134" s="1">
        <v>5</v>
      </c>
      <c r="T134" s="17">
        <v>0.85955818500000003</v>
      </c>
      <c r="U134" s="17">
        <v>1</v>
      </c>
      <c r="V134" s="17">
        <v>1</v>
      </c>
      <c r="W134" s="17">
        <v>1</v>
      </c>
      <c r="X134" s="17">
        <v>1</v>
      </c>
      <c r="Y134" s="17">
        <v>0.98330727600000001</v>
      </c>
      <c r="Z134" s="17">
        <v>0.99011586699999998</v>
      </c>
      <c r="AA134" s="17">
        <v>5.04E-6</v>
      </c>
      <c r="AB134" s="17">
        <v>1.1300000000000001E-16</v>
      </c>
      <c r="AC134" s="17">
        <v>9.3600000000000002E-20</v>
      </c>
      <c r="AD134" s="17">
        <v>5.7399999999999999E-24</v>
      </c>
      <c r="AE134" s="17">
        <v>8.7200000000000006E-23</v>
      </c>
      <c r="AF134" s="17">
        <v>2.8500000000000001E-20</v>
      </c>
      <c r="AG134" s="17">
        <v>7.7499999999999997E-20</v>
      </c>
      <c r="AH134" s="10" t="s">
        <v>41</v>
      </c>
      <c r="AI134" s="10">
        <v>6</v>
      </c>
    </row>
    <row r="135" spans="1:35" x14ac:dyDescent="0.25">
      <c r="A135" s="1" t="s">
        <v>378</v>
      </c>
      <c r="B135" s="1" t="s">
        <v>239</v>
      </c>
      <c r="C135" s="2">
        <v>0.91090000000000004</v>
      </c>
      <c r="D135" s="2">
        <v>0.99660000000000004</v>
      </c>
      <c r="E135" s="3">
        <v>25.99</v>
      </c>
      <c r="F135" s="2">
        <v>15.250255978092502</v>
      </c>
      <c r="G135" s="4">
        <v>21</v>
      </c>
      <c r="H135" s="4">
        <v>0</v>
      </c>
      <c r="I135" s="3">
        <f t="shared" si="10"/>
        <v>0</v>
      </c>
      <c r="J135" s="7" t="s">
        <v>3</v>
      </c>
      <c r="K135" s="5">
        <v>29343.05859375</v>
      </c>
      <c r="L135" s="5">
        <v>141628.140625</v>
      </c>
      <c r="N135" s="2">
        <f t="shared" ref="N135:N160" si="11">K135/60659.8</f>
        <v>0.4837315420385494</v>
      </c>
      <c r="O135" s="32">
        <f t="shared" ref="O135:O160" si="12">LOG10(N135)</f>
        <v>-0.3153955932262455</v>
      </c>
      <c r="P135" s="3">
        <f t="shared" si="8"/>
        <v>1.2686884109509855</v>
      </c>
      <c r="Q135" s="40">
        <f t="shared" si="9"/>
        <v>18.564720321885432</v>
      </c>
      <c r="R135" s="1" t="s">
        <v>6</v>
      </c>
      <c r="S135" s="1">
        <v>0</v>
      </c>
      <c r="T135" s="17">
        <v>0.99024012500000003</v>
      </c>
      <c r="U135" s="17">
        <v>0.98214208400000003</v>
      </c>
      <c r="V135" s="17">
        <v>1</v>
      </c>
      <c r="W135" s="17">
        <v>0.99518630699999999</v>
      </c>
      <c r="X135" s="17">
        <v>0.98926162200000001</v>
      </c>
      <c r="Y135" s="17">
        <v>1</v>
      </c>
      <c r="Z135" s="17">
        <v>0.98431450300000001</v>
      </c>
      <c r="AA135" s="17">
        <v>9.9899999999999993E-24</v>
      </c>
      <c r="AB135" s="17">
        <v>2.4799999999999999E-20</v>
      </c>
      <c r="AC135" s="17">
        <v>1.1499999999999999E-22</v>
      </c>
      <c r="AD135" s="17">
        <v>1.3099999999999999E-28</v>
      </c>
      <c r="AE135" s="17">
        <v>7.99E-28</v>
      </c>
      <c r="AF135" s="17">
        <v>1.53E-26</v>
      </c>
      <c r="AG135" s="17">
        <v>1.37E-24</v>
      </c>
      <c r="AH135" s="10" t="s">
        <v>38</v>
      </c>
      <c r="AI135" s="10">
        <v>7</v>
      </c>
    </row>
    <row r="136" spans="1:35" x14ac:dyDescent="0.25">
      <c r="A136" s="1" t="s">
        <v>379</v>
      </c>
      <c r="B136" s="1" t="s">
        <v>240</v>
      </c>
      <c r="C136" s="2">
        <v>0.80220000000000002</v>
      </c>
      <c r="D136" s="2">
        <v>0.89539999999999997</v>
      </c>
      <c r="E136" s="3">
        <v>2.12</v>
      </c>
      <c r="F136" s="2">
        <v>6.2082505294332693</v>
      </c>
      <c r="G136" s="4">
        <v>17</v>
      </c>
      <c r="H136" s="4">
        <v>0</v>
      </c>
      <c r="I136" s="3">
        <f t="shared" si="10"/>
        <v>0</v>
      </c>
      <c r="J136" s="7" t="s">
        <v>4</v>
      </c>
      <c r="K136" s="5">
        <v>6619.85302734375</v>
      </c>
      <c r="L136" s="5">
        <v>703385.3125</v>
      </c>
      <c r="N136" s="2">
        <f t="shared" si="11"/>
        <v>0.10913080866313027</v>
      </c>
      <c r="O136" s="32">
        <f t="shared" si="12"/>
        <v>-0.96205262664759339</v>
      </c>
      <c r="P136" s="3">
        <f t="shared" ref="P136:P160" si="13">(O136+1.4477)/0.8925</f>
        <v>0.54414271524079172</v>
      </c>
      <c r="Q136" s="40"/>
      <c r="R136" s="1" t="s">
        <v>6</v>
      </c>
      <c r="S136" s="1">
        <v>3</v>
      </c>
      <c r="T136" s="17">
        <v>0.94721754899999999</v>
      </c>
      <c r="U136" s="17">
        <v>1</v>
      </c>
      <c r="V136" s="17">
        <v>1</v>
      </c>
      <c r="W136" s="17">
        <v>0.698680725</v>
      </c>
      <c r="X136" s="17">
        <v>0.99260247499999998</v>
      </c>
      <c r="Y136" s="17">
        <v>0.84615354600000003</v>
      </c>
      <c r="Z136" s="17">
        <v>1</v>
      </c>
      <c r="AA136" s="17">
        <v>0.258797585</v>
      </c>
      <c r="AB136" s="17">
        <v>8.6200000000000005E-6</v>
      </c>
      <c r="AC136" s="17">
        <v>2.0100000000000001E-12</v>
      </c>
      <c r="AD136" s="17">
        <v>3.1020610000000001E-3</v>
      </c>
      <c r="AE136" s="17">
        <v>4.26E-12</v>
      </c>
      <c r="AF136" s="17">
        <v>1.915857E-3</v>
      </c>
      <c r="AG136" s="17">
        <v>3.8699999999999999E-11</v>
      </c>
      <c r="AH136" s="10" t="s">
        <v>60</v>
      </c>
      <c r="AI136" s="10">
        <v>4</v>
      </c>
    </row>
    <row r="137" spans="1:35" x14ac:dyDescent="0.25">
      <c r="A137" s="1" t="s">
        <v>380</v>
      </c>
      <c r="B137" s="1" t="s">
        <v>241</v>
      </c>
      <c r="C137" s="2">
        <v>0.88260000000000005</v>
      </c>
      <c r="D137" s="2">
        <v>0.97450000000000003</v>
      </c>
      <c r="E137" s="3">
        <v>22.21</v>
      </c>
      <c r="F137" s="2">
        <v>13.916959491149413</v>
      </c>
      <c r="G137" s="4">
        <v>21</v>
      </c>
      <c r="H137" s="4">
        <v>0</v>
      </c>
      <c r="I137" s="3">
        <f t="shared" si="10"/>
        <v>0</v>
      </c>
      <c r="J137" s="7" t="s">
        <v>3</v>
      </c>
      <c r="K137" s="5">
        <v>7399.73583984375</v>
      </c>
      <c r="L137" s="5">
        <v>18679.673828125</v>
      </c>
      <c r="N137" s="2">
        <f t="shared" si="11"/>
        <v>0.12198747506328325</v>
      </c>
      <c r="O137" s="32">
        <f t="shared" si="12"/>
        <v>-0.91368475776902858</v>
      </c>
      <c r="P137" s="3">
        <f t="shared" si="13"/>
        <v>0.59833640586103243</v>
      </c>
      <c r="Q137" s="40">
        <f t="shared" si="9"/>
        <v>3.9658511137357482</v>
      </c>
      <c r="R137" s="1" t="s">
        <v>6</v>
      </c>
      <c r="S137" s="1">
        <v>5</v>
      </c>
      <c r="T137" s="17">
        <v>1</v>
      </c>
      <c r="U137" s="17">
        <v>1</v>
      </c>
      <c r="V137" s="17">
        <v>0.94730954199999995</v>
      </c>
      <c r="W137" s="17">
        <v>0.95459757099999998</v>
      </c>
      <c r="X137" s="17">
        <v>0.997641271</v>
      </c>
      <c r="Y137" s="17">
        <v>0.888206363</v>
      </c>
      <c r="Z137" s="17">
        <v>0.98644887800000003</v>
      </c>
      <c r="AA137" s="17">
        <v>1.7599999999999999E-9</v>
      </c>
      <c r="AB137" s="17">
        <v>6.6299999999999998E-12</v>
      </c>
      <c r="AC137" s="17">
        <v>2.6900000000000001E-14</v>
      </c>
      <c r="AD137" s="17">
        <v>7.1499999999999998E-16</v>
      </c>
      <c r="AE137" s="17">
        <v>5.21E-18</v>
      </c>
      <c r="AF137" s="17">
        <v>1.5799999999999999E-9</v>
      </c>
      <c r="AG137" s="17">
        <v>4.9300000000000001E-17</v>
      </c>
      <c r="AH137" s="10" t="s">
        <v>61</v>
      </c>
      <c r="AI137" s="10">
        <v>6</v>
      </c>
    </row>
    <row r="138" spans="1:35" x14ac:dyDescent="0.25">
      <c r="A138" s="1" t="s">
        <v>381</v>
      </c>
      <c r="B138" s="1" t="s">
        <v>242</v>
      </c>
      <c r="C138" s="2">
        <v>0.61909999999999998</v>
      </c>
      <c r="D138" s="2">
        <v>0.55659999999999998</v>
      </c>
      <c r="E138" s="3">
        <v>297.26</v>
      </c>
      <c r="F138" s="2">
        <v>5.230125509631474</v>
      </c>
      <c r="G138" s="4">
        <v>13</v>
      </c>
      <c r="H138" s="4">
        <v>0</v>
      </c>
      <c r="I138" s="3">
        <f t="shared" si="10"/>
        <v>0</v>
      </c>
      <c r="J138" s="7" t="s">
        <v>4</v>
      </c>
      <c r="K138" s="5">
        <v>820</v>
      </c>
      <c r="L138" s="5">
        <v>923153.5</v>
      </c>
      <c r="N138" s="2">
        <f t="shared" si="11"/>
        <v>1.3518013577360953E-2</v>
      </c>
      <c r="O138" s="32">
        <f t="shared" si="12"/>
        <v>-1.869087121691166</v>
      </c>
      <c r="P138" s="3">
        <f t="shared" si="13"/>
        <v>-0.4721424332674129</v>
      </c>
      <c r="Q138" s="40"/>
      <c r="R138" s="1" t="s">
        <v>6</v>
      </c>
      <c r="S138" s="1">
        <v>4</v>
      </c>
      <c r="T138" s="17">
        <v>0.57347409500000002</v>
      </c>
      <c r="U138" s="17">
        <v>0.385403369</v>
      </c>
      <c r="V138" s="17">
        <v>9.9457600000000005E-4</v>
      </c>
      <c r="W138" s="17">
        <v>0.62535099800000005</v>
      </c>
      <c r="X138" s="17">
        <v>0.80895214800000004</v>
      </c>
      <c r="Y138" s="17">
        <v>0.80686734699999996</v>
      </c>
      <c r="Z138" s="17">
        <v>0.72204185399999998</v>
      </c>
      <c r="AA138" s="17">
        <v>8.3078114999999994E-2</v>
      </c>
      <c r="AB138" s="17">
        <v>0.80287283899999995</v>
      </c>
      <c r="AC138" s="17">
        <v>0.14970367300000001</v>
      </c>
      <c r="AD138" s="17">
        <v>2.943633E-2</v>
      </c>
      <c r="AE138" s="17">
        <v>8.7399999999999997E-5</v>
      </c>
      <c r="AF138" s="17">
        <v>8.8800000000000004E-5</v>
      </c>
      <c r="AG138" s="17">
        <v>5.6614689999999997E-3</v>
      </c>
      <c r="AH138" s="10" t="s">
        <v>65</v>
      </c>
      <c r="AI138" s="10">
        <v>0</v>
      </c>
    </row>
    <row r="139" spans="1:35" x14ac:dyDescent="0.25">
      <c r="A139" s="1" t="s">
        <v>382</v>
      </c>
      <c r="B139" s="1" t="s">
        <v>243</v>
      </c>
      <c r="C139" s="2">
        <v>0.86509999999999998</v>
      </c>
      <c r="D139" s="2">
        <v>0.97870000000000001</v>
      </c>
      <c r="E139" s="3">
        <v>3.51</v>
      </c>
      <c r="F139" s="2">
        <v>4.4099444615330983</v>
      </c>
      <c r="G139" s="4">
        <v>12</v>
      </c>
      <c r="H139" s="4">
        <v>0</v>
      </c>
      <c r="I139" s="3">
        <f t="shared" si="10"/>
        <v>0</v>
      </c>
      <c r="J139" s="7" t="s">
        <v>3</v>
      </c>
      <c r="K139" s="5">
        <v>4355.7734375</v>
      </c>
      <c r="L139" s="5">
        <v>211111.65625</v>
      </c>
      <c r="N139" s="2">
        <f t="shared" si="11"/>
        <v>7.1806590814674623E-2</v>
      </c>
      <c r="O139" s="32">
        <f t="shared" si="12"/>
        <v>-1.1438356919265174</v>
      </c>
      <c r="P139" s="3">
        <f t="shared" si="13"/>
        <v>0.34046421072659122</v>
      </c>
      <c r="Q139" s="40">
        <f t="shared" ref="Q139:Q160" si="14">10^P139</f>
        <v>2.1901013390946722</v>
      </c>
      <c r="R139" s="1" t="s">
        <v>6</v>
      </c>
      <c r="S139" s="1">
        <v>6</v>
      </c>
      <c r="T139" s="17">
        <v>0.99632553199999996</v>
      </c>
      <c r="U139" s="17">
        <v>0.97424403500000001</v>
      </c>
      <c r="V139" s="17">
        <v>0.85387626100000003</v>
      </c>
      <c r="W139" s="17">
        <v>0.99528502900000004</v>
      </c>
      <c r="X139" s="17">
        <v>0.97988396</v>
      </c>
      <c r="Y139" s="17">
        <v>0.96869087799999998</v>
      </c>
      <c r="Z139" s="17">
        <v>0.98917163500000005</v>
      </c>
      <c r="AA139" s="17">
        <v>1.1999999999999999E-6</v>
      </c>
      <c r="AB139" s="17">
        <v>5.8000000000000003E-8</v>
      </c>
      <c r="AC139" s="17">
        <v>8.5299999999999996E-6</v>
      </c>
      <c r="AD139" s="17">
        <v>1.67961E-4</v>
      </c>
      <c r="AE139" s="17">
        <v>4.7800000000000004E-15</v>
      </c>
      <c r="AF139" s="17">
        <v>9.590000000000001E-10</v>
      </c>
      <c r="AG139" s="17">
        <v>1.13E-13</v>
      </c>
      <c r="AH139" s="10" t="s">
        <v>39</v>
      </c>
      <c r="AI139" s="10">
        <v>6</v>
      </c>
    </row>
    <row r="140" spans="1:35" x14ac:dyDescent="0.25">
      <c r="A140" s="1" t="s">
        <v>383</v>
      </c>
      <c r="B140" s="1" t="s">
        <v>244</v>
      </c>
      <c r="C140" s="2">
        <v>0.92589999999999995</v>
      </c>
      <c r="D140" s="2">
        <v>0.99729999999999996</v>
      </c>
      <c r="E140" s="3">
        <v>28.22</v>
      </c>
      <c r="F140" s="2">
        <v>15.801647626428837</v>
      </c>
      <c r="G140" s="4">
        <v>21</v>
      </c>
      <c r="H140" s="4">
        <v>0</v>
      </c>
      <c r="I140" s="3">
        <f t="shared" si="10"/>
        <v>0</v>
      </c>
      <c r="J140" s="7" t="s">
        <v>3</v>
      </c>
      <c r="K140" s="5">
        <v>25113.25390625</v>
      </c>
      <c r="L140" s="5">
        <v>84377.0390625</v>
      </c>
      <c r="N140" s="2">
        <f t="shared" si="11"/>
        <v>0.41400159423951283</v>
      </c>
      <c r="O140" s="32">
        <f t="shared" si="12"/>
        <v>-0.38299798649240985</v>
      </c>
      <c r="P140" s="3">
        <f t="shared" si="13"/>
        <v>1.1929434325015016</v>
      </c>
      <c r="Q140" s="40">
        <f t="shared" si="14"/>
        <v>15.593493820358884</v>
      </c>
      <c r="R140" s="1" t="s">
        <v>6</v>
      </c>
      <c r="S140" s="1">
        <v>5</v>
      </c>
      <c r="T140" s="17">
        <v>0.98286912900000001</v>
      </c>
      <c r="U140" s="17">
        <v>0.98778199799999999</v>
      </c>
      <c r="V140" s="17">
        <v>0.98845368300000003</v>
      </c>
      <c r="W140" s="17">
        <v>1</v>
      </c>
      <c r="X140" s="17">
        <v>0.99330213700000003</v>
      </c>
      <c r="Y140" s="17">
        <v>0.98046254399999999</v>
      </c>
      <c r="Z140" s="17">
        <v>0.98833989499999997</v>
      </c>
      <c r="AA140" s="17">
        <v>4.1400000000000002E-21</v>
      </c>
      <c r="AB140" s="17">
        <v>1.14E-23</v>
      </c>
      <c r="AC140" s="17">
        <v>1.33E-27</v>
      </c>
      <c r="AD140" s="17">
        <v>1.0599999999999999E-32</v>
      </c>
      <c r="AE140" s="17">
        <v>6.98E-29</v>
      </c>
      <c r="AF140" s="17">
        <v>8.3300000000000006E-21</v>
      </c>
      <c r="AG140" s="17">
        <v>5.5400000000000004E-26</v>
      </c>
      <c r="AH140" s="10" t="s">
        <v>38</v>
      </c>
      <c r="AI140" s="10">
        <v>7</v>
      </c>
    </row>
    <row r="141" spans="1:35" x14ac:dyDescent="0.25">
      <c r="A141" s="1" t="s">
        <v>384</v>
      </c>
      <c r="B141" s="1" t="s">
        <v>245</v>
      </c>
      <c r="C141" s="2">
        <v>0.83360000000000001</v>
      </c>
      <c r="D141" s="2">
        <v>0.92520000000000002</v>
      </c>
      <c r="E141" s="3">
        <v>2.79</v>
      </c>
      <c r="F141" s="2">
        <v>5.720656733062496</v>
      </c>
      <c r="G141" s="4">
        <v>16</v>
      </c>
      <c r="H141" s="4">
        <v>0</v>
      </c>
      <c r="I141" s="3">
        <f t="shared" si="10"/>
        <v>0</v>
      </c>
      <c r="J141" s="7" t="s">
        <v>3</v>
      </c>
      <c r="K141" s="5">
        <v>4591.40478515625</v>
      </c>
      <c r="L141" s="5">
        <v>391879.15625</v>
      </c>
      <c r="N141" s="2">
        <f t="shared" si="11"/>
        <v>7.5691063688905172E-2</v>
      </c>
      <c r="O141" s="32">
        <f t="shared" si="12"/>
        <v>-1.1209553915658277</v>
      </c>
      <c r="P141" s="3">
        <f t="shared" si="13"/>
        <v>0.36610040160691576</v>
      </c>
      <c r="Q141" s="40">
        <f t="shared" si="14"/>
        <v>2.3232738362581675</v>
      </c>
      <c r="R141" s="1" t="s">
        <v>6</v>
      </c>
      <c r="S141" s="1">
        <v>9</v>
      </c>
      <c r="T141" s="17">
        <v>0.88062146799999996</v>
      </c>
      <c r="U141" s="17">
        <v>0.71444378200000003</v>
      </c>
      <c r="V141" s="17">
        <v>0.43193848800000001</v>
      </c>
      <c r="W141" s="17">
        <v>0.94740741100000003</v>
      </c>
      <c r="X141" s="17">
        <v>0.96281772099999996</v>
      </c>
      <c r="Y141" s="17">
        <v>0.90277298399999995</v>
      </c>
      <c r="Z141" s="17">
        <v>0.86342476999999995</v>
      </c>
      <c r="AA141" s="17">
        <v>1.5681533000000001E-2</v>
      </c>
      <c r="AB141" s="17">
        <v>0.20159017700000001</v>
      </c>
      <c r="AC141" s="17">
        <v>0.36528115300000003</v>
      </c>
      <c r="AD141" s="17">
        <v>4.33E-10</v>
      </c>
      <c r="AE141" s="17">
        <v>6.6599999999999998E-16</v>
      </c>
      <c r="AF141" s="17">
        <v>1.22E-8</v>
      </c>
      <c r="AG141" s="17">
        <v>3.2999999999999998E-8</v>
      </c>
      <c r="AH141" s="10" t="s">
        <v>95</v>
      </c>
      <c r="AI141" s="10">
        <v>3</v>
      </c>
    </row>
    <row r="142" spans="1:35" x14ac:dyDescent="0.25">
      <c r="A142" s="1" t="s">
        <v>385</v>
      </c>
      <c r="B142" s="1" t="s">
        <v>246</v>
      </c>
      <c r="C142" s="2">
        <v>0.87260000000000004</v>
      </c>
      <c r="D142" s="2">
        <v>0.97860000000000003</v>
      </c>
      <c r="E142" s="3">
        <v>3.85</v>
      </c>
      <c r="F142" s="2">
        <v>6.1020395584928124</v>
      </c>
      <c r="G142" s="4">
        <v>18</v>
      </c>
      <c r="H142" s="4">
        <v>0</v>
      </c>
      <c r="I142" s="3">
        <f t="shared" si="10"/>
        <v>0</v>
      </c>
      <c r="J142" s="7" t="s">
        <v>3</v>
      </c>
      <c r="K142" s="5">
        <v>5128.68505859375</v>
      </c>
      <c r="L142" s="5">
        <v>221994.96875</v>
      </c>
      <c r="N142" s="2">
        <f t="shared" si="11"/>
        <v>8.4548334458632399E-2</v>
      </c>
      <c r="O142" s="32">
        <f t="shared" si="12"/>
        <v>-1.0728949432708506</v>
      </c>
      <c r="P142" s="3">
        <f t="shared" si="13"/>
        <v>0.41994964339400498</v>
      </c>
      <c r="Q142" s="40">
        <f t="shared" si="14"/>
        <v>2.6299630290283598</v>
      </c>
      <c r="R142" s="1" t="s">
        <v>6</v>
      </c>
      <c r="S142" s="1">
        <v>4</v>
      </c>
      <c r="T142" s="17">
        <v>0.90856983300000005</v>
      </c>
      <c r="U142" s="17">
        <v>0.96116568099999999</v>
      </c>
      <c r="V142" s="17">
        <v>1</v>
      </c>
      <c r="W142" s="17">
        <v>1</v>
      </c>
      <c r="X142" s="17">
        <v>0.98789662300000003</v>
      </c>
      <c r="Y142" s="17">
        <v>0.99230919699999998</v>
      </c>
      <c r="Z142" s="17">
        <v>0.97761202700000005</v>
      </c>
      <c r="AA142" s="17">
        <v>3.05E-6</v>
      </c>
      <c r="AB142" s="17">
        <v>7.37E-9</v>
      </c>
      <c r="AC142" s="17">
        <v>5.6199999999999997E-11</v>
      </c>
      <c r="AD142" s="17">
        <v>9.4499999999999994E-10</v>
      </c>
      <c r="AE142" s="17">
        <v>1.6799999999999999E-16</v>
      </c>
      <c r="AF142" s="17">
        <v>1.41E-14</v>
      </c>
      <c r="AG142" s="17">
        <v>9.7500000000000006E-8</v>
      </c>
      <c r="AH142" s="10" t="s">
        <v>38</v>
      </c>
      <c r="AI142" s="10">
        <v>7</v>
      </c>
    </row>
    <row r="143" spans="1:35" x14ac:dyDescent="0.25">
      <c r="A143" s="1" t="s">
        <v>386</v>
      </c>
      <c r="B143" s="1" t="s">
        <v>247</v>
      </c>
      <c r="C143" s="2">
        <v>0.55640000000000001</v>
      </c>
      <c r="D143" s="2">
        <v>0.4798</v>
      </c>
      <c r="E143" s="3">
        <v>1</v>
      </c>
      <c r="F143" s="2">
        <v>0.41763744713790102</v>
      </c>
      <c r="G143" s="4">
        <v>1</v>
      </c>
      <c r="H143" s="4">
        <v>1</v>
      </c>
      <c r="I143" s="3">
        <f t="shared" si="10"/>
        <v>0.5</v>
      </c>
      <c r="J143" s="7" t="s">
        <v>4</v>
      </c>
      <c r="K143" s="5">
        <v>1976</v>
      </c>
      <c r="L143" s="5">
        <v>269114.65629999997</v>
      </c>
      <c r="N143" s="2">
        <f t="shared" si="11"/>
        <v>3.2575115644957617E-2</v>
      </c>
      <c r="O143" s="32">
        <f t="shared" si="12"/>
        <v>-1.4871140338232733</v>
      </c>
      <c r="P143" s="3">
        <f t="shared" si="13"/>
        <v>-4.4161382435040177E-2</v>
      </c>
      <c r="Q143" s="40"/>
      <c r="R143" s="1" t="s">
        <v>6</v>
      </c>
      <c r="S143" s="1">
        <v>6</v>
      </c>
      <c r="T143" s="17">
        <v>0.62840831699999999</v>
      </c>
      <c r="U143" s="17">
        <v>0.97164225400000004</v>
      </c>
      <c r="V143" s="17">
        <v>0.92923271900000004</v>
      </c>
      <c r="W143" s="17">
        <v>0.29971120899999998</v>
      </c>
      <c r="X143" s="17">
        <v>0.50597601599999997</v>
      </c>
      <c r="Y143" s="17">
        <v>0.501065231</v>
      </c>
      <c r="Z143" s="17">
        <v>4.8151568999999998E-2</v>
      </c>
      <c r="AA143" s="17">
        <v>0.90142952200000004</v>
      </c>
      <c r="AB143" s="17">
        <v>5.6987204999999999E-2</v>
      </c>
      <c r="AC143" s="17">
        <v>6.1783699999999999E-4</v>
      </c>
      <c r="AD143" s="17">
        <v>0.62349015500000005</v>
      </c>
      <c r="AE143" s="17">
        <v>9.1747477999999993E-2</v>
      </c>
      <c r="AF143" s="17">
        <v>0.10502996100000001</v>
      </c>
      <c r="AG143" s="17">
        <v>0.22630109400000001</v>
      </c>
      <c r="AH143" s="10" t="s">
        <v>31</v>
      </c>
      <c r="AI143" s="10">
        <v>1</v>
      </c>
    </row>
    <row r="144" spans="1:35" x14ac:dyDescent="0.25">
      <c r="A144" s="1" t="s">
        <v>386</v>
      </c>
      <c r="B144" s="1" t="s">
        <v>248</v>
      </c>
      <c r="C144" s="2">
        <v>0.56910000000000005</v>
      </c>
      <c r="D144" s="2">
        <v>0.56299999999999994</v>
      </c>
      <c r="E144" s="3">
        <v>1</v>
      </c>
      <c r="F144" s="2">
        <v>0.68559170074028397</v>
      </c>
      <c r="G144" s="4">
        <v>4</v>
      </c>
      <c r="H144" s="4">
        <v>2</v>
      </c>
      <c r="I144" s="3">
        <f t="shared" si="10"/>
        <v>0.33333333333333331</v>
      </c>
      <c r="J144" s="7" t="s">
        <v>4</v>
      </c>
      <c r="K144" s="5">
        <v>1349</v>
      </c>
      <c r="L144" s="5">
        <v>375013.5625</v>
      </c>
      <c r="N144" s="2">
        <f t="shared" si="11"/>
        <v>2.2238780872999912E-2</v>
      </c>
      <c r="O144" s="32">
        <f t="shared" si="12"/>
        <v>-1.6528890244029784</v>
      </c>
      <c r="P144" s="3">
        <f t="shared" si="13"/>
        <v>-0.22990366879885532</v>
      </c>
      <c r="Q144" s="40"/>
      <c r="R144" s="1" t="s">
        <v>6</v>
      </c>
      <c r="S144" s="1">
        <v>208</v>
      </c>
      <c r="T144" s="17">
        <v>0.95956751100000004</v>
      </c>
      <c r="U144" s="17">
        <v>0.48955785400000001</v>
      </c>
      <c r="V144" s="17">
        <v>8.4551272999999996E-2</v>
      </c>
      <c r="W144" s="17">
        <v>0.10301152299999999</v>
      </c>
      <c r="X144" s="17">
        <v>0.699319739</v>
      </c>
      <c r="Y144" s="17">
        <v>0.31683483899999998</v>
      </c>
      <c r="Z144" s="17">
        <v>0.78135058099999999</v>
      </c>
      <c r="AA144" s="17">
        <v>2.2535597000000001E-2</v>
      </c>
      <c r="AB144" s="17">
        <v>0.233789575</v>
      </c>
      <c r="AC144" s="17">
        <v>0.116338912</v>
      </c>
      <c r="AD144" s="17">
        <v>2.2877778000000001E-2</v>
      </c>
      <c r="AE144" s="17">
        <v>8.0844203000000003E-2</v>
      </c>
      <c r="AF144" s="17">
        <v>0.83142785699999999</v>
      </c>
      <c r="AG144" s="17">
        <v>0.41197652299999998</v>
      </c>
      <c r="AH144" s="10" t="s">
        <v>29</v>
      </c>
      <c r="AI144" s="10">
        <v>1</v>
      </c>
    </row>
    <row r="145" spans="1:35" x14ac:dyDescent="0.25">
      <c r="A145" s="1" t="s">
        <v>387</v>
      </c>
      <c r="B145" s="1" t="s">
        <v>249</v>
      </c>
      <c r="C145" s="2">
        <v>0.91069999999999995</v>
      </c>
      <c r="D145" s="2">
        <v>0.99360000000000004</v>
      </c>
      <c r="E145" s="3">
        <v>21.84</v>
      </c>
      <c r="F145" s="2">
        <v>14.914703274770885</v>
      </c>
      <c r="G145" s="4">
        <v>21</v>
      </c>
      <c r="H145" s="4">
        <v>0</v>
      </c>
      <c r="I145" s="3">
        <f t="shared" si="10"/>
        <v>0</v>
      </c>
      <c r="J145" s="7" t="s">
        <v>3</v>
      </c>
      <c r="K145" s="5">
        <v>28279.28515625</v>
      </c>
      <c r="L145" s="5">
        <v>124247.96875</v>
      </c>
      <c r="N145" s="2">
        <f t="shared" si="11"/>
        <v>0.4661948301222556</v>
      </c>
      <c r="O145" s="32">
        <f t="shared" si="12"/>
        <v>-0.33143254690687463</v>
      </c>
      <c r="P145" s="3">
        <f t="shared" si="13"/>
        <v>1.2507198353984599</v>
      </c>
      <c r="Q145" s="40">
        <f t="shared" si="14"/>
        <v>17.812293206475605</v>
      </c>
      <c r="R145" s="1" t="s">
        <v>6</v>
      </c>
      <c r="S145" s="1">
        <v>4</v>
      </c>
      <c r="T145" s="17">
        <v>1</v>
      </c>
      <c r="U145" s="17">
        <v>0.96685723499999998</v>
      </c>
      <c r="V145" s="17">
        <v>0.99158104300000005</v>
      </c>
      <c r="W145" s="17">
        <v>0.99322800099999997</v>
      </c>
      <c r="X145" s="17">
        <v>0.99469159900000004</v>
      </c>
      <c r="Y145" s="17">
        <v>1</v>
      </c>
      <c r="Z145" s="17">
        <v>0.99653971100000005</v>
      </c>
      <c r="AA145" s="17">
        <v>1.7700000000000001E-23</v>
      </c>
      <c r="AB145" s="17">
        <v>6.9700000000000007E-18</v>
      </c>
      <c r="AC145" s="17">
        <v>4.6499999999999997E-25</v>
      </c>
      <c r="AD145" s="17">
        <v>1.13E-25</v>
      </c>
      <c r="AE145" s="17">
        <v>2.0100000000000001E-30</v>
      </c>
      <c r="AF145" s="17">
        <v>2.2100000000000002E-22</v>
      </c>
      <c r="AG145" s="17">
        <v>2.3599999999999999E-26</v>
      </c>
      <c r="AH145" s="10" t="s">
        <v>38</v>
      </c>
      <c r="AI145" s="10">
        <v>7</v>
      </c>
    </row>
    <row r="146" spans="1:35" x14ac:dyDescent="0.25">
      <c r="A146" s="1" t="s">
        <v>388</v>
      </c>
      <c r="B146" s="1" t="s">
        <v>250</v>
      </c>
      <c r="C146" s="2">
        <v>0.80679999999999996</v>
      </c>
      <c r="D146" s="2">
        <v>0.89849999999999997</v>
      </c>
      <c r="E146" s="3">
        <v>2.37</v>
      </c>
      <c r="F146" s="2">
        <v>6.374691179681788</v>
      </c>
      <c r="G146" s="4">
        <v>14</v>
      </c>
      <c r="H146" s="4">
        <v>0</v>
      </c>
      <c r="I146" s="3">
        <f t="shared" si="10"/>
        <v>0</v>
      </c>
      <c r="J146" s="7" t="s">
        <v>3</v>
      </c>
      <c r="K146" s="5">
        <v>2667</v>
      </c>
      <c r="L146" s="5">
        <v>318094.3125</v>
      </c>
      <c r="N146" s="2">
        <f t="shared" si="11"/>
        <v>4.3966514891245929E-2</v>
      </c>
      <c r="O146" s="32">
        <f t="shared" si="12"/>
        <v>-1.3568779583850064</v>
      </c>
      <c r="P146" s="3">
        <f t="shared" si="13"/>
        <v>0.10176139116525898</v>
      </c>
      <c r="Q146" s="40">
        <f t="shared" si="14"/>
        <v>1.2640416704879653</v>
      </c>
      <c r="R146" s="1" t="s">
        <v>6</v>
      </c>
      <c r="S146" s="1">
        <v>6</v>
      </c>
      <c r="T146" s="17">
        <v>0.97098649599999998</v>
      </c>
      <c r="U146" s="17">
        <v>0.95239119699999997</v>
      </c>
      <c r="V146" s="17">
        <v>0.969369806</v>
      </c>
      <c r="W146" s="17">
        <v>1</v>
      </c>
      <c r="X146" s="17">
        <v>0.92614536400000003</v>
      </c>
      <c r="Y146" s="17">
        <v>1</v>
      </c>
      <c r="Z146" s="17">
        <v>1</v>
      </c>
      <c r="AA146" s="17">
        <v>1.1144199999999999E-4</v>
      </c>
      <c r="AB146" s="17">
        <v>0.60433150899999999</v>
      </c>
      <c r="AC146" s="17">
        <v>1.1400000000000001E-6</v>
      </c>
      <c r="AD146" s="17">
        <v>1.0800000000000001E-8</v>
      </c>
      <c r="AE146" s="17">
        <v>4.0499999999999999E-8</v>
      </c>
      <c r="AF146" s="17">
        <v>2.214326E-3</v>
      </c>
      <c r="AG146" s="17">
        <v>2.4700000000000001E-13</v>
      </c>
      <c r="AH146" s="10" t="s">
        <v>49</v>
      </c>
      <c r="AI146" s="10">
        <v>6</v>
      </c>
    </row>
    <row r="147" spans="1:35" x14ac:dyDescent="0.25">
      <c r="A147" s="1" t="s">
        <v>388</v>
      </c>
      <c r="B147" s="1" t="s">
        <v>251</v>
      </c>
      <c r="C147" s="2">
        <v>0.87580000000000002</v>
      </c>
      <c r="D147" s="2">
        <v>0.96399999999999997</v>
      </c>
      <c r="E147" s="3">
        <v>6.17</v>
      </c>
      <c r="F147" s="2">
        <v>9.5272640873170999</v>
      </c>
      <c r="G147" s="4">
        <v>21</v>
      </c>
      <c r="H147" s="4">
        <v>0</v>
      </c>
      <c r="I147" s="3">
        <f t="shared" si="10"/>
        <v>0</v>
      </c>
      <c r="J147" s="7" t="s">
        <v>3</v>
      </c>
      <c r="K147" s="5">
        <v>6502</v>
      </c>
      <c r="L147" s="5">
        <v>287177.21879999997</v>
      </c>
      <c r="N147" s="2">
        <f t="shared" si="11"/>
        <v>0.10718795643902551</v>
      </c>
      <c r="O147" s="32">
        <f t="shared" si="12"/>
        <v>-0.96985400891477469</v>
      </c>
      <c r="P147" s="3">
        <f t="shared" si="13"/>
        <v>0.53540167068372579</v>
      </c>
      <c r="Q147" s="40">
        <f t="shared" si="14"/>
        <v>3.4308495258297973</v>
      </c>
      <c r="R147" s="1" t="s">
        <v>6</v>
      </c>
      <c r="S147" s="1">
        <v>197</v>
      </c>
      <c r="T147" s="17">
        <v>1</v>
      </c>
      <c r="U147" s="17">
        <v>1</v>
      </c>
      <c r="V147" s="17">
        <v>0.97739979700000001</v>
      </c>
      <c r="W147" s="17">
        <v>0.955612817</v>
      </c>
      <c r="X147" s="17">
        <v>0.97910801800000002</v>
      </c>
      <c r="Y147" s="17">
        <v>0.99837172100000005</v>
      </c>
      <c r="Z147" s="17">
        <v>0.84940499999999997</v>
      </c>
      <c r="AA147" s="17">
        <v>2.62E-5</v>
      </c>
      <c r="AB147" s="17">
        <v>2.6799999999999998E-8</v>
      </c>
      <c r="AC147" s="17">
        <v>5.3500000000000001E-20</v>
      </c>
      <c r="AD147" s="17">
        <v>4.8699999999999997E-11</v>
      </c>
      <c r="AE147" s="17">
        <v>1.95E-19</v>
      </c>
      <c r="AF147" s="17">
        <v>1.4499999999999999E-16</v>
      </c>
      <c r="AG147" s="17">
        <v>1.3E-7</v>
      </c>
      <c r="AH147" s="10" t="s">
        <v>78</v>
      </c>
      <c r="AI147" s="10">
        <v>6</v>
      </c>
    </row>
    <row r="148" spans="1:35" x14ac:dyDescent="0.25">
      <c r="A148" s="1" t="s">
        <v>389</v>
      </c>
      <c r="B148" s="1" t="s">
        <v>252</v>
      </c>
      <c r="C148" s="2">
        <v>0.78390000000000004</v>
      </c>
      <c r="D148" s="2">
        <v>0.84050000000000002</v>
      </c>
      <c r="E148" s="3">
        <v>6.47</v>
      </c>
      <c r="F148" s="2">
        <v>3.6688976887761635</v>
      </c>
      <c r="G148" s="4">
        <v>11</v>
      </c>
      <c r="H148" s="4">
        <v>1</v>
      </c>
      <c r="I148" s="3">
        <f t="shared" si="10"/>
        <v>8.3333333333333329E-2</v>
      </c>
      <c r="J148" s="7" t="s">
        <v>3</v>
      </c>
      <c r="K148" s="5">
        <v>3677.73193359375</v>
      </c>
      <c r="L148" s="5">
        <v>313478.3125</v>
      </c>
      <c r="N148" s="2">
        <f t="shared" si="11"/>
        <v>6.0628817331968614E-2</v>
      </c>
      <c r="O148" s="32">
        <f t="shared" si="12"/>
        <v>-1.2173209033337207</v>
      </c>
      <c r="P148" s="3">
        <f t="shared" si="13"/>
        <v>0.25812783940199363</v>
      </c>
      <c r="Q148" s="40">
        <f t="shared" si="14"/>
        <v>1.8118733591667588</v>
      </c>
      <c r="R148" s="1" t="s">
        <v>6</v>
      </c>
      <c r="S148" s="1">
        <v>3</v>
      </c>
      <c r="T148" s="17">
        <v>0.86895578399999995</v>
      </c>
      <c r="U148" s="17">
        <v>0.16785177400000001</v>
      </c>
      <c r="V148" s="17">
        <v>0.93948435799999996</v>
      </c>
      <c r="W148" s="17">
        <v>0.98844883400000005</v>
      </c>
      <c r="X148" s="17">
        <v>0.82830618899999997</v>
      </c>
      <c r="Y148" s="17">
        <v>0.66340425599999997</v>
      </c>
      <c r="Z148" s="17">
        <v>1</v>
      </c>
      <c r="AA148" s="17">
        <v>1.2605066999999999E-2</v>
      </c>
      <c r="AB148" s="17">
        <v>6.9085259999999996E-2</v>
      </c>
      <c r="AC148" s="17">
        <v>6.7500000000000001E-12</v>
      </c>
      <c r="AD148" s="17">
        <v>3.0700000000000001E-5</v>
      </c>
      <c r="AE148" s="17">
        <v>5.3400000000000002E-8</v>
      </c>
      <c r="AF148" s="17">
        <v>1.6652799999999999E-4</v>
      </c>
      <c r="AG148" s="17">
        <v>4.8099999999999997E-9</v>
      </c>
      <c r="AH148" s="10" t="s">
        <v>62</v>
      </c>
      <c r="AI148" s="10">
        <v>3</v>
      </c>
    </row>
    <row r="149" spans="1:35" x14ac:dyDescent="0.25">
      <c r="A149" s="1" t="s">
        <v>390</v>
      </c>
      <c r="B149" s="1" t="s">
        <v>253</v>
      </c>
      <c r="C149" s="2">
        <v>0.436</v>
      </c>
      <c r="D149" s="2">
        <v>0.43530000000000002</v>
      </c>
      <c r="E149" s="3">
        <v>1</v>
      </c>
      <c r="F149" s="2">
        <v>-0.16623912236936006</v>
      </c>
      <c r="G149" s="4">
        <v>1</v>
      </c>
      <c r="H149" s="4">
        <v>2</v>
      </c>
      <c r="I149" s="3">
        <f t="shared" si="10"/>
        <v>0.66666666666666663</v>
      </c>
      <c r="J149" s="7" t="s">
        <v>4</v>
      </c>
      <c r="K149" s="5">
        <v>926.5859375</v>
      </c>
      <c r="L149" s="5">
        <v>111533.328125</v>
      </c>
      <c r="N149" s="2">
        <f t="shared" si="11"/>
        <v>1.5275123516727716E-2</v>
      </c>
      <c r="O149" s="32">
        <f t="shared" si="12"/>
        <v>-1.8160152693069211</v>
      </c>
      <c r="P149" s="3">
        <f t="shared" si="13"/>
        <v>-0.41267817289290887</v>
      </c>
      <c r="Q149" s="40"/>
      <c r="R149" s="1" t="s">
        <v>6</v>
      </c>
      <c r="S149" s="1">
        <v>2</v>
      </c>
      <c r="T149" s="17">
        <v>0.94090579900000004</v>
      </c>
      <c r="U149" s="17">
        <v>0.23971785900000001</v>
      </c>
      <c r="V149" s="17">
        <v>3.640969E-3</v>
      </c>
      <c r="W149" s="17">
        <v>0.79154522000000005</v>
      </c>
      <c r="X149" s="17">
        <v>0.91679994600000003</v>
      </c>
      <c r="Y149" s="17" t="s">
        <v>65</v>
      </c>
      <c r="Z149" s="17" t="s">
        <v>65</v>
      </c>
      <c r="AA149" s="17">
        <v>6.8899999999999994E-5</v>
      </c>
      <c r="AB149" s="17">
        <v>0.33486438400000001</v>
      </c>
      <c r="AC149" s="17">
        <v>0.227320519</v>
      </c>
      <c r="AD149" s="17">
        <v>2.038293E-3</v>
      </c>
      <c r="AE149" s="17">
        <v>5.6700000000000003E-7</v>
      </c>
      <c r="AF149" s="17" t="s">
        <v>65</v>
      </c>
      <c r="AG149" s="17" t="s">
        <v>65</v>
      </c>
      <c r="AH149" s="10" t="s">
        <v>81</v>
      </c>
      <c r="AI149" s="10">
        <v>2</v>
      </c>
    </row>
    <row r="150" spans="1:35" x14ac:dyDescent="0.25">
      <c r="A150" s="1" t="s">
        <v>391</v>
      </c>
      <c r="B150" s="1" t="s">
        <v>254</v>
      </c>
      <c r="C150" s="2">
        <v>0.91779999999999995</v>
      </c>
      <c r="D150" s="2">
        <v>0.99880000000000002</v>
      </c>
      <c r="E150" s="3">
        <v>54.19</v>
      </c>
      <c r="F150" s="2">
        <v>14.609756097560966</v>
      </c>
      <c r="G150" s="4">
        <v>21</v>
      </c>
      <c r="H150" s="4">
        <v>0</v>
      </c>
      <c r="I150" s="3">
        <f t="shared" si="10"/>
        <v>0</v>
      </c>
      <c r="J150" s="7" t="s">
        <v>3</v>
      </c>
      <c r="K150" s="5">
        <v>154405.359375</v>
      </c>
      <c r="L150" s="5">
        <v>208300.3125</v>
      </c>
      <c r="N150" s="2">
        <f t="shared" si="11"/>
        <v>2.54543139566896</v>
      </c>
      <c r="O150" s="32">
        <f t="shared" si="12"/>
        <v>0.40576139644940834</v>
      </c>
      <c r="P150" s="3">
        <f t="shared" si="13"/>
        <v>2.0767074470021383</v>
      </c>
      <c r="Q150" s="40">
        <f t="shared" si="14"/>
        <v>119.31840712804343</v>
      </c>
      <c r="R150" s="1" t="s">
        <v>6</v>
      </c>
      <c r="S150" s="1">
        <v>10</v>
      </c>
      <c r="T150" s="17">
        <v>0.99530522600000004</v>
      </c>
      <c r="U150" s="17">
        <v>0.99796560700000003</v>
      </c>
      <c r="V150" s="17">
        <v>0.99820449600000005</v>
      </c>
      <c r="W150" s="17">
        <v>1</v>
      </c>
      <c r="X150" s="17">
        <v>0.99715074999999997</v>
      </c>
      <c r="Y150" s="17">
        <v>0.99854674099999996</v>
      </c>
      <c r="Z150" s="17">
        <v>0.99979081400000003</v>
      </c>
      <c r="AA150" s="17">
        <v>4.9599999999999999E-29</v>
      </c>
      <c r="AB150" s="17">
        <v>3.7600000000000002E-32</v>
      </c>
      <c r="AC150" s="17">
        <v>1.09E-31</v>
      </c>
      <c r="AD150" s="17">
        <v>2.7200000000000002E-34</v>
      </c>
      <c r="AE150" s="17">
        <v>1.23E-31</v>
      </c>
      <c r="AF150" s="17">
        <v>2.62E-32</v>
      </c>
      <c r="AG150" s="17">
        <v>4.1799999999999998E-29</v>
      </c>
      <c r="AH150" s="10" t="s">
        <v>38</v>
      </c>
      <c r="AI150" s="10">
        <v>7</v>
      </c>
    </row>
    <row r="151" spans="1:35" x14ac:dyDescent="0.25">
      <c r="A151" s="1" t="s">
        <v>392</v>
      </c>
      <c r="B151" s="1" t="s">
        <v>255</v>
      </c>
      <c r="C151" s="2">
        <v>0.84930000000000005</v>
      </c>
      <c r="D151" s="2">
        <v>0.9577</v>
      </c>
      <c r="E151" s="3">
        <v>4.7300000000000004</v>
      </c>
      <c r="F151" s="2">
        <v>6.9138587698645262</v>
      </c>
      <c r="G151" s="4">
        <v>17</v>
      </c>
      <c r="H151" s="4">
        <v>0</v>
      </c>
      <c r="I151" s="3">
        <f t="shared" si="10"/>
        <v>0</v>
      </c>
      <c r="J151" s="7" t="s">
        <v>3</v>
      </c>
      <c r="K151" s="5">
        <v>10021.81640625</v>
      </c>
      <c r="L151" s="5">
        <v>928789.5</v>
      </c>
      <c r="N151" s="2">
        <f t="shared" si="11"/>
        <v>0.16521347591403202</v>
      </c>
      <c r="O151" s="32">
        <f t="shared" si="12"/>
        <v>-0.78195453161363226</v>
      </c>
      <c r="P151" s="3">
        <f t="shared" si="13"/>
        <v>0.74593329791189666</v>
      </c>
      <c r="Q151" s="40">
        <f t="shared" si="14"/>
        <v>5.5710017888547467</v>
      </c>
      <c r="R151" s="1" t="s">
        <v>6</v>
      </c>
      <c r="S151" s="1">
        <v>6</v>
      </c>
      <c r="T151" s="17">
        <v>1</v>
      </c>
      <c r="U151" s="17">
        <v>0.99521554599999995</v>
      </c>
      <c r="V151" s="17">
        <v>0.96885966199999995</v>
      </c>
      <c r="W151" s="17">
        <v>1</v>
      </c>
      <c r="X151" s="17">
        <v>1</v>
      </c>
      <c r="Y151" s="17">
        <v>0.99758744899999996</v>
      </c>
      <c r="Z151" s="17">
        <v>0.96216804099999997</v>
      </c>
      <c r="AA151" s="17">
        <v>8.3900000000000004E-8</v>
      </c>
      <c r="AB151" s="17">
        <v>7.7099999999999992E-9</v>
      </c>
      <c r="AC151" s="17">
        <v>1.4999999999999999E-15</v>
      </c>
      <c r="AD151" s="17">
        <v>6.1599999999999999E-15</v>
      </c>
      <c r="AE151" s="17">
        <v>4.8999999999999999E-15</v>
      </c>
      <c r="AF151" s="17">
        <v>2.0500000000000002E-8</v>
      </c>
      <c r="AG151" s="17">
        <v>3.2099999999999999E-12</v>
      </c>
      <c r="AH151" s="10" t="s">
        <v>38</v>
      </c>
      <c r="AI151" s="10">
        <v>7</v>
      </c>
    </row>
    <row r="152" spans="1:35" x14ac:dyDescent="0.25">
      <c r="A152" s="1" t="s">
        <v>393</v>
      </c>
      <c r="B152" s="1" t="s">
        <v>256</v>
      </c>
      <c r="C152" s="2">
        <v>0.82040000000000002</v>
      </c>
      <c r="D152" s="2">
        <v>0.88729999999999998</v>
      </c>
      <c r="E152" s="3">
        <v>4.75</v>
      </c>
      <c r="F152" s="2">
        <v>10.075472175230075</v>
      </c>
      <c r="G152" s="4">
        <v>21</v>
      </c>
      <c r="H152" s="4">
        <v>0</v>
      </c>
      <c r="I152" s="3">
        <f t="shared" si="10"/>
        <v>0</v>
      </c>
      <c r="J152" s="7" t="s">
        <v>3</v>
      </c>
      <c r="K152" s="5">
        <v>5718.6240234375</v>
      </c>
      <c r="L152" s="5">
        <v>493879.875</v>
      </c>
      <c r="N152" s="2">
        <f t="shared" si="11"/>
        <v>9.4273703893476404E-2</v>
      </c>
      <c r="O152" s="32">
        <f t="shared" si="12"/>
        <v>-1.0256094297076039</v>
      </c>
      <c r="P152" s="3">
        <f t="shared" si="13"/>
        <v>0.47293061097187233</v>
      </c>
      <c r="Q152" s="40">
        <f t="shared" si="14"/>
        <v>2.9711912742761295</v>
      </c>
      <c r="R152" s="1" t="s">
        <v>6</v>
      </c>
      <c r="S152" s="1">
        <v>8</v>
      </c>
      <c r="T152" s="17">
        <v>0.88079220599999997</v>
      </c>
      <c r="U152" s="17">
        <v>0.98406529700000001</v>
      </c>
      <c r="V152" s="17">
        <v>0.99636041099999995</v>
      </c>
      <c r="W152" s="17">
        <v>0.92761655399999998</v>
      </c>
      <c r="X152" s="17">
        <v>0.973048201</v>
      </c>
      <c r="Y152" s="17">
        <v>1</v>
      </c>
      <c r="Z152" s="17">
        <v>0.99543127600000003</v>
      </c>
      <c r="AA152" s="17">
        <v>1.2468329999999999E-3</v>
      </c>
      <c r="AB152" s="17">
        <v>1.1E-5</v>
      </c>
      <c r="AC152" s="17">
        <v>1.1399999999999999E-13</v>
      </c>
      <c r="AD152" s="17">
        <v>7.7800000000000002E-13</v>
      </c>
      <c r="AE152" s="17">
        <v>8.6300000000000002E-16</v>
      </c>
      <c r="AF152" s="17">
        <v>9.0499999999999991E-22</v>
      </c>
      <c r="AG152" s="17">
        <v>7.5900000000000007E-15</v>
      </c>
      <c r="AH152" s="10" t="s">
        <v>41</v>
      </c>
      <c r="AI152" s="10">
        <v>6</v>
      </c>
    </row>
    <row r="153" spans="1:35" x14ac:dyDescent="0.25">
      <c r="A153" s="1" t="s">
        <v>394</v>
      </c>
      <c r="B153" s="1" t="s">
        <v>257</v>
      </c>
      <c r="C153" s="2">
        <v>0.54920000000000002</v>
      </c>
      <c r="D153" s="2">
        <v>0.48099999999999998</v>
      </c>
      <c r="E153" s="3">
        <v>1</v>
      </c>
      <c r="F153" s="2">
        <v>0.93653616699683906</v>
      </c>
      <c r="G153" s="4">
        <v>3</v>
      </c>
      <c r="H153" s="4">
        <v>1</v>
      </c>
      <c r="I153" s="3">
        <f t="shared" si="10"/>
        <v>0.25</v>
      </c>
      <c r="J153" s="7" t="s">
        <v>4</v>
      </c>
      <c r="K153" s="5">
        <v>456</v>
      </c>
      <c r="L153" s="5">
        <v>123184.921875</v>
      </c>
      <c r="N153" s="2">
        <f t="shared" si="11"/>
        <v>7.5173343796056035E-3</v>
      </c>
      <c r="O153" s="32">
        <f t="shared" si="12"/>
        <v>-2.1239361314104475</v>
      </c>
      <c r="P153" s="3">
        <f t="shared" si="13"/>
        <v>-0.75768754219657986</v>
      </c>
      <c r="Q153" s="40"/>
      <c r="R153" s="1" t="s">
        <v>13</v>
      </c>
      <c r="S153" s="1">
        <v>0</v>
      </c>
      <c r="T153" s="17">
        <v>0.45621160100000002</v>
      </c>
      <c r="U153" s="17">
        <v>2.7508155999999999E-2</v>
      </c>
      <c r="V153" s="17">
        <v>0.95189727599999996</v>
      </c>
      <c r="W153" s="17">
        <v>7.8555570000000009E-3</v>
      </c>
      <c r="X153" s="17">
        <v>0.77940607299999998</v>
      </c>
      <c r="Y153" s="17">
        <v>3.0525551000000001E-2</v>
      </c>
      <c r="Z153" s="17">
        <v>0.54606236799999996</v>
      </c>
      <c r="AA153" s="17">
        <v>0.72915901100000002</v>
      </c>
      <c r="AB153" s="17">
        <v>6.2073570000000002E-2</v>
      </c>
      <c r="AC153" s="17">
        <v>1.47E-5</v>
      </c>
      <c r="AD153" s="17">
        <v>0.247040484</v>
      </c>
      <c r="AE153" s="17">
        <v>2.47018E-4</v>
      </c>
      <c r="AF153" s="17">
        <v>0.44879954599999999</v>
      </c>
      <c r="AG153" s="17">
        <v>6.8451665999999994E-2</v>
      </c>
      <c r="AH153" s="10" t="s">
        <v>31</v>
      </c>
      <c r="AI153" s="10">
        <v>1</v>
      </c>
    </row>
    <row r="154" spans="1:35" x14ac:dyDescent="0.25">
      <c r="A154" s="1" t="s">
        <v>395</v>
      </c>
      <c r="B154" s="1" t="s">
        <v>258</v>
      </c>
      <c r="C154" s="2">
        <v>0.89690000000000003</v>
      </c>
      <c r="D154" s="2">
        <v>0.98860000000000003</v>
      </c>
      <c r="E154" s="3">
        <v>10.49</v>
      </c>
      <c r="F154" s="2">
        <v>10.672491451635015</v>
      </c>
      <c r="G154" s="4">
        <v>21</v>
      </c>
      <c r="H154" s="4">
        <v>0</v>
      </c>
      <c r="I154" s="3">
        <f t="shared" si="10"/>
        <v>0</v>
      </c>
      <c r="J154" s="7" t="s">
        <v>3</v>
      </c>
      <c r="K154" s="5">
        <v>12814.0087890625</v>
      </c>
      <c r="L154" s="5">
        <v>228444.65625</v>
      </c>
      <c r="N154" s="2">
        <f t="shared" si="11"/>
        <v>0.21124383511093836</v>
      </c>
      <c r="O154" s="32">
        <f t="shared" si="12"/>
        <v>-0.67521595653859479</v>
      </c>
      <c r="P154" s="3">
        <f t="shared" si="13"/>
        <v>0.86552834001277901</v>
      </c>
      <c r="Q154" s="40">
        <f t="shared" si="14"/>
        <v>7.3371659174589485</v>
      </c>
      <c r="R154" s="1" t="s">
        <v>6</v>
      </c>
      <c r="S154" s="1">
        <v>5</v>
      </c>
      <c r="T154" s="17">
        <v>0.98681350000000001</v>
      </c>
      <c r="U154" s="17">
        <v>0.96521316199999996</v>
      </c>
      <c r="V154" s="17">
        <v>0.99443627099999998</v>
      </c>
      <c r="W154" s="17">
        <v>0.99529199000000002</v>
      </c>
      <c r="X154" s="17">
        <v>0.98863779299999999</v>
      </c>
      <c r="Y154" s="17">
        <v>1</v>
      </c>
      <c r="Z154" s="17">
        <v>0.97326240799999997</v>
      </c>
      <c r="AA154" s="17">
        <v>4.4100000000000002E-11</v>
      </c>
      <c r="AB154" s="17">
        <v>3.6500000000000001E-13</v>
      </c>
      <c r="AC154" s="17">
        <v>1.1E-22</v>
      </c>
      <c r="AD154" s="17">
        <v>2.61E-18</v>
      </c>
      <c r="AE154" s="17">
        <v>7.1099999999999995E-22</v>
      </c>
      <c r="AF154" s="17">
        <v>3.4200000000000002E-23</v>
      </c>
      <c r="AG154" s="17">
        <v>1.12E-18</v>
      </c>
      <c r="AH154" s="10" t="s">
        <v>38</v>
      </c>
      <c r="AI154" s="10">
        <v>7</v>
      </c>
    </row>
    <row r="155" spans="1:35" x14ac:dyDescent="0.25">
      <c r="A155" s="1" t="s">
        <v>396</v>
      </c>
      <c r="B155" s="1" t="s">
        <v>259</v>
      </c>
      <c r="C155" s="2">
        <v>0.89370000000000005</v>
      </c>
      <c r="D155" s="2">
        <v>0.98309999999999997</v>
      </c>
      <c r="E155" s="3">
        <v>6.23</v>
      </c>
      <c r="F155" s="2">
        <v>7.3286094512310997</v>
      </c>
      <c r="G155" s="4">
        <v>16</v>
      </c>
      <c r="H155" s="4">
        <v>0</v>
      </c>
      <c r="I155" s="3">
        <f t="shared" si="10"/>
        <v>0</v>
      </c>
      <c r="J155" s="7" t="s">
        <v>3</v>
      </c>
      <c r="K155" s="5">
        <v>4753.05419921875</v>
      </c>
      <c r="L155" s="5">
        <v>440876.40625</v>
      </c>
      <c r="N155" s="2">
        <f t="shared" si="11"/>
        <v>7.835591609630678E-2</v>
      </c>
      <c r="O155" s="32">
        <f t="shared" si="12"/>
        <v>-1.1059282074789625</v>
      </c>
      <c r="P155" s="3">
        <f t="shared" si="13"/>
        <v>0.3829375826566247</v>
      </c>
      <c r="Q155" s="40">
        <f t="shared" si="14"/>
        <v>2.415113706353452</v>
      </c>
      <c r="R155" s="1" t="s">
        <v>5</v>
      </c>
      <c r="S155" s="1">
        <v>5</v>
      </c>
      <c r="T155" s="17">
        <v>1</v>
      </c>
      <c r="U155" s="17">
        <v>0.96425871399999996</v>
      </c>
      <c r="V155" s="17">
        <v>1</v>
      </c>
      <c r="W155" s="17">
        <v>0.97727035200000001</v>
      </c>
      <c r="X155" s="17">
        <v>1</v>
      </c>
      <c r="Y155" s="17">
        <v>1</v>
      </c>
      <c r="Z155" s="17">
        <v>1</v>
      </c>
      <c r="AA155" s="17">
        <v>2.0734331000000002E-2</v>
      </c>
      <c r="AB155" s="17">
        <v>1.4600000000000001E-5</v>
      </c>
      <c r="AC155" s="17">
        <v>2.0299999999999999E-5</v>
      </c>
      <c r="AD155" s="17">
        <v>6.5799999999999995E-14</v>
      </c>
      <c r="AE155" s="17">
        <v>3.0700000000000001E-22</v>
      </c>
      <c r="AF155" s="17">
        <v>1.01E-18</v>
      </c>
      <c r="AG155" s="17">
        <v>2.5E-15</v>
      </c>
      <c r="AH155" s="10" t="s">
        <v>38</v>
      </c>
      <c r="AI155" s="10">
        <v>7</v>
      </c>
    </row>
    <row r="156" spans="1:35" x14ac:dyDescent="0.25">
      <c r="A156" s="1" t="s">
        <v>397</v>
      </c>
      <c r="B156" s="1" t="s">
        <v>260</v>
      </c>
      <c r="C156" s="2">
        <v>0.51500000000000001</v>
      </c>
      <c r="D156" s="2">
        <v>0.64180000000000004</v>
      </c>
      <c r="E156" s="3">
        <v>1</v>
      </c>
      <c r="F156" s="2">
        <v>0.81489331975346802</v>
      </c>
      <c r="G156" s="4">
        <v>2</v>
      </c>
      <c r="H156" s="4">
        <v>0</v>
      </c>
      <c r="I156" s="3">
        <f t="shared" si="10"/>
        <v>0</v>
      </c>
      <c r="J156" s="7" t="s">
        <v>4</v>
      </c>
      <c r="K156" s="5">
        <v>1138</v>
      </c>
      <c r="L156" s="5">
        <v>228395.40625</v>
      </c>
      <c r="N156" s="2">
        <f t="shared" si="11"/>
        <v>1.8760365184191177E-2</v>
      </c>
      <c r="O156" s="32">
        <f t="shared" si="12"/>
        <v>-1.7267587120158303</v>
      </c>
      <c r="P156" s="3">
        <f t="shared" si="13"/>
        <v>-0.31267082578804517</v>
      </c>
      <c r="Q156" s="40"/>
      <c r="R156" s="1" t="s">
        <v>13</v>
      </c>
      <c r="S156" s="1">
        <v>0</v>
      </c>
      <c r="T156" s="17">
        <v>0.75307725700000006</v>
      </c>
      <c r="U156" s="17">
        <v>0.56533375799999996</v>
      </c>
      <c r="V156" s="17">
        <v>1.8204932E-2</v>
      </c>
      <c r="W156" s="17">
        <v>0.997494353</v>
      </c>
      <c r="X156" s="17">
        <v>0.60254151899999997</v>
      </c>
      <c r="Y156" s="17" t="s">
        <v>65</v>
      </c>
      <c r="Z156" s="17">
        <v>0.54875366199999998</v>
      </c>
      <c r="AA156" s="17">
        <v>0.46073768900000001</v>
      </c>
      <c r="AB156" s="17">
        <v>0.86006268200000002</v>
      </c>
      <c r="AC156" s="17">
        <v>0.59796421200000005</v>
      </c>
      <c r="AD156" s="17">
        <v>5.4200000000000003E-5</v>
      </c>
      <c r="AE156" s="17">
        <v>3.0316984000000002E-2</v>
      </c>
      <c r="AF156" s="17" t="s">
        <v>65</v>
      </c>
      <c r="AG156" s="17">
        <v>5.5323794000000003E-2</v>
      </c>
      <c r="AH156" s="10" t="s">
        <v>32</v>
      </c>
      <c r="AI156" s="10">
        <v>1</v>
      </c>
    </row>
    <row r="157" spans="1:35" x14ac:dyDescent="0.25">
      <c r="A157" s="1" t="s">
        <v>398</v>
      </c>
      <c r="B157" s="1" t="s">
        <v>261</v>
      </c>
      <c r="C157" s="2">
        <v>0.79959999999999998</v>
      </c>
      <c r="D157" s="2">
        <v>0.91180000000000005</v>
      </c>
      <c r="E157" s="3">
        <v>1</v>
      </c>
      <c r="F157" s="2">
        <v>2.2289884709134733</v>
      </c>
      <c r="G157" s="4">
        <v>8</v>
      </c>
      <c r="H157" s="4">
        <v>0</v>
      </c>
      <c r="I157" s="3">
        <f t="shared" si="10"/>
        <v>0</v>
      </c>
      <c r="J157" s="7" t="s">
        <v>4</v>
      </c>
      <c r="K157" s="5">
        <v>1656.86767578125</v>
      </c>
      <c r="L157" s="5">
        <v>271936.34375</v>
      </c>
      <c r="N157" s="2">
        <f t="shared" si="11"/>
        <v>2.7314097240367589E-2</v>
      </c>
      <c r="O157" s="32">
        <f t="shared" si="12"/>
        <v>-1.5636131488014517</v>
      </c>
      <c r="P157" s="3">
        <f t="shared" si="13"/>
        <v>-0.12987467652823728</v>
      </c>
      <c r="Q157" s="40"/>
      <c r="R157" s="1" t="s">
        <v>6</v>
      </c>
      <c r="S157" s="1">
        <v>2</v>
      </c>
      <c r="T157" s="17">
        <v>1</v>
      </c>
      <c r="U157" s="17">
        <v>0.98764556299999995</v>
      </c>
      <c r="V157" s="17">
        <v>0.77936972199999999</v>
      </c>
      <c r="W157" s="17">
        <v>0.97003766599999997</v>
      </c>
      <c r="X157" s="17">
        <v>0.99887000500000001</v>
      </c>
      <c r="Y157" s="17">
        <v>1</v>
      </c>
      <c r="Z157" s="17">
        <v>0.88403640299999997</v>
      </c>
      <c r="AA157" s="17">
        <v>9.4647199999999996E-4</v>
      </c>
      <c r="AB157" s="17">
        <v>1.9757860000000002E-3</v>
      </c>
      <c r="AC157" s="17">
        <v>0.46411958800000003</v>
      </c>
      <c r="AD157" s="17">
        <v>6.6132219000000006E-2</v>
      </c>
      <c r="AE157" s="17">
        <v>4.8400000000000004E-12</v>
      </c>
      <c r="AF157" s="17">
        <v>3.8891099999999998E-4</v>
      </c>
      <c r="AG157" s="17">
        <v>2.38275E-4</v>
      </c>
      <c r="AH157" s="10" t="s">
        <v>83</v>
      </c>
      <c r="AI157" s="10">
        <v>4</v>
      </c>
    </row>
    <row r="158" spans="1:35" x14ac:dyDescent="0.25">
      <c r="A158" s="1" t="s">
        <v>399</v>
      </c>
      <c r="B158" s="1" t="s">
        <v>262</v>
      </c>
      <c r="C158" s="2">
        <v>0.89300000000000002</v>
      </c>
      <c r="D158" s="2">
        <v>0.97819999999999996</v>
      </c>
      <c r="E158" s="3">
        <v>3.66</v>
      </c>
      <c r="F158" s="2">
        <v>6.4575867016419775</v>
      </c>
      <c r="G158" s="4">
        <v>15</v>
      </c>
      <c r="H158" s="4">
        <v>0</v>
      </c>
      <c r="I158" s="3">
        <f t="shared" si="10"/>
        <v>0</v>
      </c>
      <c r="J158" s="7" t="s">
        <v>3</v>
      </c>
      <c r="K158" s="5">
        <v>4751.5263671875</v>
      </c>
      <c r="L158" s="5">
        <v>141768.859375</v>
      </c>
      <c r="N158" s="2">
        <f t="shared" si="11"/>
        <v>7.8330729201011209E-2</v>
      </c>
      <c r="O158" s="32">
        <f t="shared" si="12"/>
        <v>-1.106067830478952</v>
      </c>
      <c r="P158" s="3">
        <f t="shared" si="13"/>
        <v>0.38278114232050198</v>
      </c>
      <c r="Q158" s="40">
        <f t="shared" si="14"/>
        <v>2.4142438975599663</v>
      </c>
      <c r="R158" s="1" t="s">
        <v>6</v>
      </c>
      <c r="S158" s="1">
        <v>2</v>
      </c>
      <c r="T158" s="17">
        <v>0.96398397700000005</v>
      </c>
      <c r="U158" s="17">
        <v>0.97514467699999996</v>
      </c>
      <c r="V158" s="17">
        <v>0.86877981400000004</v>
      </c>
      <c r="W158" s="17">
        <v>1</v>
      </c>
      <c r="X158" s="17">
        <v>0.98311979699999996</v>
      </c>
      <c r="Y158" s="17">
        <v>0.93260730599999997</v>
      </c>
      <c r="Z158" s="17">
        <v>0.98112649900000004</v>
      </c>
      <c r="AA158" s="17">
        <v>6.7100000000000001E-6</v>
      </c>
      <c r="AB158" s="17">
        <v>1.9800000000000001E-6</v>
      </c>
      <c r="AC158" s="17">
        <v>4.4599999999999996E-6</v>
      </c>
      <c r="AD158" s="17">
        <v>3.9100000000000001E-12</v>
      </c>
      <c r="AE158" s="17">
        <v>1.3299999999999999E-15</v>
      </c>
      <c r="AF158" s="17">
        <v>2.2299999999999998E-6</v>
      </c>
      <c r="AG158" s="17">
        <v>1.92E-17</v>
      </c>
      <c r="AH158" s="10" t="s">
        <v>39</v>
      </c>
      <c r="AI158" s="10">
        <v>6</v>
      </c>
    </row>
    <row r="159" spans="1:35" x14ac:dyDescent="0.25">
      <c r="A159" s="1" t="s">
        <v>400</v>
      </c>
      <c r="B159" s="1" t="s">
        <v>263</v>
      </c>
      <c r="C159" s="2">
        <v>0.84630000000000005</v>
      </c>
      <c r="D159" s="2">
        <v>0.94110000000000005</v>
      </c>
      <c r="E159" s="3">
        <v>3.93</v>
      </c>
      <c r="F159" s="2">
        <v>8.7478719584141569</v>
      </c>
      <c r="G159" s="4">
        <v>20</v>
      </c>
      <c r="H159" s="4">
        <v>0</v>
      </c>
      <c r="I159" s="3">
        <f t="shared" si="10"/>
        <v>0</v>
      </c>
      <c r="J159" s="7" t="s">
        <v>3</v>
      </c>
      <c r="K159" s="5">
        <v>8408.8720703125</v>
      </c>
      <c r="L159" s="5">
        <v>787592</v>
      </c>
      <c r="N159" s="2">
        <f t="shared" si="11"/>
        <v>0.13862347172777523</v>
      </c>
      <c r="O159" s="32">
        <f t="shared" si="12"/>
        <v>-0.85816322875154949</v>
      </c>
      <c r="P159" s="3">
        <f t="shared" si="13"/>
        <v>0.66054540195904821</v>
      </c>
      <c r="Q159" s="40">
        <f t="shared" si="14"/>
        <v>4.5766257728905666</v>
      </c>
      <c r="R159" s="1" t="s">
        <v>6</v>
      </c>
      <c r="S159" s="1">
        <v>7</v>
      </c>
      <c r="T159" s="17">
        <v>0.96424065299999995</v>
      </c>
      <c r="U159" s="17">
        <v>0.90255827399999999</v>
      </c>
      <c r="V159" s="17">
        <v>0.95864445399999998</v>
      </c>
      <c r="W159" s="17">
        <v>1</v>
      </c>
      <c r="X159" s="17">
        <v>0.99461564899999999</v>
      </c>
      <c r="Y159" s="17">
        <v>0.97266385099999997</v>
      </c>
      <c r="Z159" s="17">
        <v>0.97130375899999999</v>
      </c>
      <c r="AA159" s="17">
        <v>1.1999999999999999E-6</v>
      </c>
      <c r="AB159" s="17">
        <v>8.5699999999999993E-6</v>
      </c>
      <c r="AC159" s="17">
        <v>1.4E-8</v>
      </c>
      <c r="AD159" s="17">
        <v>6.0800000000000002E-8</v>
      </c>
      <c r="AE159" s="17">
        <v>1.26E-16</v>
      </c>
      <c r="AF159" s="17">
        <v>9.3699999999999997E-11</v>
      </c>
      <c r="AG159" s="17">
        <v>1.31E-13</v>
      </c>
      <c r="AH159" s="10" t="s">
        <v>38</v>
      </c>
      <c r="AI159" s="10">
        <v>7</v>
      </c>
    </row>
    <row r="160" spans="1:35" x14ac:dyDescent="0.25">
      <c r="A160" s="1" t="s">
        <v>401</v>
      </c>
      <c r="B160" s="1" t="s">
        <v>264</v>
      </c>
      <c r="C160" s="2">
        <v>0.91969999999999996</v>
      </c>
      <c r="D160" s="2">
        <v>0.99519999999999997</v>
      </c>
      <c r="E160" s="3">
        <v>44.14</v>
      </c>
      <c r="F160" s="2">
        <v>14.634492958474132</v>
      </c>
      <c r="G160" s="4">
        <v>21</v>
      </c>
      <c r="H160" s="4">
        <v>0</v>
      </c>
      <c r="I160" s="3">
        <f t="shared" si="10"/>
        <v>0</v>
      </c>
      <c r="J160" s="7" t="s">
        <v>3</v>
      </c>
      <c r="K160" s="5">
        <v>37549.375</v>
      </c>
      <c r="L160" s="5">
        <v>175221.96875</v>
      </c>
      <c r="N160" s="2">
        <f t="shared" si="11"/>
        <v>0.61901580618465601</v>
      </c>
      <c r="O160" s="32">
        <f t="shared" si="12"/>
        <v>-0.20829826139808164</v>
      </c>
      <c r="P160" s="3">
        <f t="shared" si="13"/>
        <v>1.3886854214027096</v>
      </c>
      <c r="Q160" s="40">
        <f t="shared" si="14"/>
        <v>24.472899199326484</v>
      </c>
      <c r="R160" s="1" t="s">
        <v>5</v>
      </c>
      <c r="S160" s="1">
        <v>4</v>
      </c>
      <c r="T160" s="17">
        <v>0.97577773099999998</v>
      </c>
      <c r="U160" s="17">
        <v>0.999212973</v>
      </c>
      <c r="V160" s="17">
        <v>0.98768114600000001</v>
      </c>
      <c r="W160" s="17">
        <v>0.98021731000000001</v>
      </c>
      <c r="X160" s="17">
        <v>0.98110718600000002</v>
      </c>
      <c r="Y160" s="17">
        <v>0.98400726100000002</v>
      </c>
      <c r="Z160" s="17">
        <v>1</v>
      </c>
      <c r="AA160" s="17">
        <v>1.8699999999999999E-21</v>
      </c>
      <c r="AB160" s="17">
        <v>1.54E-25</v>
      </c>
      <c r="AC160" s="17">
        <v>5.0700000000000003E-25</v>
      </c>
      <c r="AD160" s="17">
        <v>8.3500000000000002E-25</v>
      </c>
      <c r="AE160" s="17">
        <v>1.0699999999999999E-24</v>
      </c>
      <c r="AF160" s="17">
        <v>1.25E-24</v>
      </c>
      <c r="AG160" s="17">
        <v>2.8499999999999998E-22</v>
      </c>
      <c r="AH160" s="10" t="s">
        <v>38</v>
      </c>
      <c r="AI160" s="10">
        <v>7</v>
      </c>
    </row>
    <row r="162" spans="1:6" ht="14.4" customHeight="1" x14ac:dyDescent="0.25">
      <c r="A162" s="41"/>
      <c r="B162" s="41"/>
      <c r="C162" s="41"/>
      <c r="D162" s="41"/>
      <c r="E162" s="41"/>
      <c r="F162" s="41"/>
    </row>
    <row r="163" spans="1:6" ht="14.4" customHeight="1" x14ac:dyDescent="0.25">
      <c r="A163" s="42"/>
      <c r="B163" s="42"/>
      <c r="C163" s="42"/>
      <c r="D163" s="42"/>
      <c r="E163" s="42"/>
      <c r="F163" s="42"/>
    </row>
    <row r="164" spans="1:6" ht="14.4" customHeight="1" x14ac:dyDescent="0.25">
      <c r="A164" s="41"/>
      <c r="B164" s="41"/>
      <c r="C164" s="41"/>
      <c r="D164" s="41"/>
      <c r="E164" s="41"/>
      <c r="F164" s="41"/>
    </row>
    <row r="165" spans="1:6" ht="14.4" customHeight="1" x14ac:dyDescent="0.25">
      <c r="A165" s="41"/>
      <c r="B165" s="41"/>
      <c r="C165" s="41"/>
      <c r="D165" s="41"/>
      <c r="E165" s="41"/>
      <c r="F165" s="41"/>
    </row>
  </sheetData>
  <mergeCells count="10">
    <mergeCell ref="T2:Z2"/>
    <mergeCell ref="AA2:AG2"/>
    <mergeCell ref="AH2:AH4"/>
    <mergeCell ref="AI2:AI4"/>
    <mergeCell ref="C2:E2"/>
    <mergeCell ref="F2:I2"/>
    <mergeCell ref="J2:J3"/>
    <mergeCell ref="K2:Q2"/>
    <mergeCell ref="R2:R3"/>
    <mergeCell ref="S2:S3"/>
  </mergeCells>
  <phoneticPr fontId="6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1411-2A7A-43F2-9A12-44A422BE99C9}">
  <dimension ref="A1:H87"/>
  <sheetViews>
    <sheetView workbookViewId="0">
      <selection activeCell="H19" sqref="H19"/>
    </sheetView>
  </sheetViews>
  <sheetFormatPr defaultRowHeight="13.2" x14ac:dyDescent="0.25"/>
  <cols>
    <col min="1" max="4" width="8.88671875" style="10"/>
    <col min="5" max="5" width="16.44140625" style="10" customWidth="1"/>
    <col min="6" max="16384" width="8.88671875" style="10"/>
  </cols>
  <sheetData>
    <row r="1" spans="1:8" x14ac:dyDescent="0.25">
      <c r="A1" s="11" t="s">
        <v>17</v>
      </c>
    </row>
    <row r="2" spans="1:8" x14ac:dyDescent="0.25">
      <c r="A2" s="10" t="s">
        <v>3</v>
      </c>
      <c r="B2" s="10" t="s">
        <v>4</v>
      </c>
      <c r="C2" s="10" t="s">
        <v>13</v>
      </c>
      <c r="F2" s="10" t="s">
        <v>3</v>
      </c>
      <c r="G2" s="10" t="s">
        <v>4</v>
      </c>
      <c r="H2" s="10" t="s">
        <v>13</v>
      </c>
    </row>
    <row r="3" spans="1:8" x14ac:dyDescent="0.25">
      <c r="A3" s="2">
        <v>0.10489336587815951</v>
      </c>
      <c r="B3" s="15">
        <v>0.67500000000000004</v>
      </c>
      <c r="C3" s="10">
        <v>7.8749708305672454E-3</v>
      </c>
      <c r="E3" s="10" t="s">
        <v>18</v>
      </c>
      <c r="F3" s="10">
        <v>85</v>
      </c>
      <c r="G3" s="10">
        <v>58</v>
      </c>
      <c r="H3" s="10">
        <v>12</v>
      </c>
    </row>
    <row r="4" spans="1:8" x14ac:dyDescent="0.25">
      <c r="A4" s="2">
        <v>8.1527771745706509E-2</v>
      </c>
      <c r="B4" s="15">
        <v>1.0500000000000001E-2</v>
      </c>
      <c r="C4" s="10">
        <v>5.4999999999999997E-3</v>
      </c>
    </row>
    <row r="5" spans="1:8" x14ac:dyDescent="0.25">
      <c r="A5" s="2">
        <v>0.67899547127474724</v>
      </c>
      <c r="B5" s="15">
        <v>8.0000000000000002E-3</v>
      </c>
      <c r="C5" s="10">
        <v>2.8E-3</v>
      </c>
    </row>
    <row r="6" spans="1:8" x14ac:dyDescent="0.25">
      <c r="A6" s="2">
        <v>9.9101326472370976E-3</v>
      </c>
      <c r="B6" s="15">
        <v>7.9000000000000008E-3</v>
      </c>
      <c r="C6" s="10">
        <v>7.2556506961292374E-3</v>
      </c>
    </row>
    <row r="7" spans="1:8" x14ac:dyDescent="0.25">
      <c r="A7" s="2">
        <v>1.8847235172106298E-2</v>
      </c>
      <c r="B7" s="15">
        <v>7.7000000000000002E-3</v>
      </c>
      <c r="C7" s="10">
        <v>1.0066332462148766E-2</v>
      </c>
    </row>
    <row r="8" spans="1:8" x14ac:dyDescent="0.25">
      <c r="A8" s="2">
        <v>5.8695462226510481E-2</v>
      </c>
      <c r="B8" s="15">
        <v>3.3999999999999998E-3</v>
      </c>
      <c r="C8" s="10">
        <v>5.2200000000000003E-2</v>
      </c>
    </row>
    <row r="9" spans="1:8" x14ac:dyDescent="0.25">
      <c r="A9" s="2">
        <v>26.138120814298695</v>
      </c>
      <c r="B9" s="15">
        <v>4.1437513682115413E-3</v>
      </c>
      <c r="C9" s="10">
        <v>4.7999999999999996E-3</v>
      </c>
    </row>
    <row r="10" spans="1:8" x14ac:dyDescent="0.25">
      <c r="A10" s="2">
        <v>0.30040088135683812</v>
      </c>
      <c r="B10" s="15">
        <v>1.7399999999999999E-2</v>
      </c>
      <c r="C10" s="10">
        <v>3.0000000000000001E-3</v>
      </c>
    </row>
    <row r="11" spans="1:8" x14ac:dyDescent="0.25">
      <c r="A11" s="2">
        <v>0.10294153242733921</v>
      </c>
      <c r="B11" s="15">
        <v>1.15E-2</v>
      </c>
      <c r="C11" s="10">
        <v>9.9000000000000008E-3</v>
      </c>
    </row>
    <row r="12" spans="1:8" x14ac:dyDescent="0.25">
      <c r="A12" s="2">
        <v>0.36964647504725151</v>
      </c>
      <c r="B12" s="15">
        <v>1.1013914068880321E-2</v>
      </c>
      <c r="C12" s="10">
        <v>3.7000000000000002E-3</v>
      </c>
    </row>
    <row r="13" spans="1:8" x14ac:dyDescent="0.25">
      <c r="A13" s="2">
        <v>1.6000000000000001E-3</v>
      </c>
      <c r="B13" s="15">
        <v>1.5659789535060413E-2</v>
      </c>
      <c r="C13" s="10">
        <v>5.0000000000000001E-3</v>
      </c>
    </row>
    <row r="14" spans="1:8" x14ac:dyDescent="0.25">
      <c r="A14" s="2">
        <v>0.67674824697376557</v>
      </c>
      <c r="B14" s="15">
        <v>6.9897527174562586E-3</v>
      </c>
      <c r="C14" s="10">
        <v>5.1000000000000004E-3</v>
      </c>
    </row>
    <row r="15" spans="1:8" x14ac:dyDescent="0.25">
      <c r="A15" s="2">
        <v>8.9441271212979748E-3</v>
      </c>
      <c r="B15" s="15">
        <v>2.8043557149407247E-2</v>
      </c>
    </row>
    <row r="16" spans="1:8" x14ac:dyDescent="0.25">
      <c r="A16" s="2">
        <v>0.12340203608496805</v>
      </c>
      <c r="B16" s="15">
        <v>1.2213931027450067E-2</v>
      </c>
    </row>
    <row r="17" spans="1:2" x14ac:dyDescent="0.25">
      <c r="A17" s="2">
        <v>6.7820772726854175E-2</v>
      </c>
      <c r="B17" s="15">
        <v>5.2744024761149427E-3</v>
      </c>
    </row>
    <row r="18" spans="1:2" x14ac:dyDescent="0.25">
      <c r="A18" s="2">
        <v>1.2962989814418669E-2</v>
      </c>
      <c r="B18" s="15">
        <v>5.4999999999999997E-3</v>
      </c>
    </row>
    <row r="19" spans="1:2" x14ac:dyDescent="0.25">
      <c r="A19" s="2">
        <v>0.26276983136335846</v>
      </c>
      <c r="B19" s="15">
        <v>2.2870450515115721E-2</v>
      </c>
    </row>
    <row r="20" spans="1:2" x14ac:dyDescent="0.25">
      <c r="A20" s="2">
        <v>9.2766464027683959E-2</v>
      </c>
      <c r="B20" s="15">
        <v>7.8571598819445879E-2</v>
      </c>
    </row>
    <row r="21" spans="1:2" x14ac:dyDescent="0.25">
      <c r="A21" s="2">
        <v>0.10605633726882992</v>
      </c>
      <c r="B21" s="15">
        <v>1.0350176328845441E-2</v>
      </c>
    </row>
    <row r="22" spans="1:2" x14ac:dyDescent="0.25">
      <c r="A22" s="2">
        <v>1.40086657025707E-2</v>
      </c>
      <c r="B22" s="15">
        <v>2.1938132271069929E-2</v>
      </c>
    </row>
    <row r="23" spans="1:2" x14ac:dyDescent="0.25">
      <c r="A23" s="2">
        <v>1.1000000000000001E-3</v>
      </c>
      <c r="B23" s="15">
        <v>3.3716779492192748E-3</v>
      </c>
    </row>
    <row r="24" spans="1:2" x14ac:dyDescent="0.25">
      <c r="A24" s="2">
        <v>2.3533766377410833E-2</v>
      </c>
      <c r="B24" s="15">
        <v>1.5906954771801176E-2</v>
      </c>
    </row>
    <row r="25" spans="1:2" x14ac:dyDescent="0.25">
      <c r="A25" s="2">
        <v>0.28357420845426617</v>
      </c>
      <c r="B25" s="15">
        <v>4.4214839061557938E-2</v>
      </c>
    </row>
    <row r="26" spans="1:2" x14ac:dyDescent="0.25">
      <c r="A26" s="2">
        <v>0.25758841436477403</v>
      </c>
      <c r="B26" s="15">
        <v>7.0000000000000001E-3</v>
      </c>
    </row>
    <row r="27" spans="1:2" x14ac:dyDescent="0.25">
      <c r="A27" s="2">
        <v>0.12160683149098958</v>
      </c>
      <c r="B27" s="15">
        <v>8.7994922006985783E-3</v>
      </c>
    </row>
    <row r="28" spans="1:2" x14ac:dyDescent="0.25">
      <c r="A28" s="2">
        <v>0.18403905268727891</v>
      </c>
      <c r="B28" s="15">
        <v>1.3971734443998721E-2</v>
      </c>
    </row>
    <row r="29" spans="1:2" x14ac:dyDescent="0.25">
      <c r="A29" s="2">
        <v>1.1831366278453591E-2</v>
      </c>
      <c r="B29" s="15">
        <v>7.1674574943578493E-3</v>
      </c>
    </row>
    <row r="30" spans="1:2" x14ac:dyDescent="0.25">
      <c r="A30" s="2">
        <v>0.36250352125540736</v>
      </c>
      <c r="B30" s="15">
        <v>9.5250449694774496E-3</v>
      </c>
    </row>
    <row r="31" spans="1:2" x14ac:dyDescent="0.25">
      <c r="A31" s="2">
        <v>8.9324359368647115E-3</v>
      </c>
      <c r="B31" s="15">
        <v>2.7009194709421348E-2</v>
      </c>
    </row>
    <row r="32" spans="1:2" x14ac:dyDescent="0.25">
      <c r="A32" s="2">
        <v>0.22756615596638222</v>
      </c>
      <c r="B32" s="15">
        <v>4.0000000000000001E-3</v>
      </c>
    </row>
    <row r="33" spans="1:2" x14ac:dyDescent="0.25">
      <c r="A33" s="2">
        <v>0.63028484099508619</v>
      </c>
      <c r="B33" s="15">
        <v>1.5091864024298197E-2</v>
      </c>
    </row>
    <row r="34" spans="1:2" x14ac:dyDescent="0.25">
      <c r="A34" s="2">
        <v>0.1731463261382406</v>
      </c>
      <c r="B34" s="15">
        <v>2.9983454607805458E-2</v>
      </c>
    </row>
    <row r="35" spans="1:2" x14ac:dyDescent="0.25">
      <c r="A35" s="2">
        <v>7.7891984615688567E-3</v>
      </c>
      <c r="B35" s="15">
        <v>1.3707322935171701E-2</v>
      </c>
    </row>
    <row r="36" spans="1:2" x14ac:dyDescent="0.25">
      <c r="A36" s="2">
        <v>3.1561563347077472E-2</v>
      </c>
      <c r="B36" s="15">
        <v>1.2904667857343765E-2</v>
      </c>
    </row>
    <row r="37" spans="1:2" x14ac:dyDescent="0.25">
      <c r="A37" s="2">
        <v>0.11509999999999999</v>
      </c>
      <c r="B37" s="15">
        <v>2.5204542595649033E-2</v>
      </c>
    </row>
    <row r="38" spans="1:2" x14ac:dyDescent="0.25">
      <c r="A38" s="2">
        <v>1.6810547236614994E-2</v>
      </c>
      <c r="B38" s="15">
        <v>2.2344847192378312E-2</v>
      </c>
    </row>
    <row r="39" spans="1:2" x14ac:dyDescent="0.25">
      <c r="A39" s="2">
        <v>0.28494528891798354</v>
      </c>
      <c r="B39" s="15">
        <v>1.5E-3</v>
      </c>
    </row>
    <row r="40" spans="1:2" x14ac:dyDescent="0.25">
      <c r="A40" s="2">
        <v>0.94430000000000003</v>
      </c>
      <c r="B40" s="15">
        <v>2.1409972859907887E-2</v>
      </c>
    </row>
    <row r="41" spans="1:2" x14ac:dyDescent="0.25">
      <c r="A41" s="2">
        <v>3.0279509123567191E-2</v>
      </c>
      <c r="B41" s="15">
        <v>4.35767576454942E-2</v>
      </c>
    </row>
    <row r="42" spans="1:2" x14ac:dyDescent="0.25">
      <c r="A42" s="2">
        <v>4.8064664500730298E-2</v>
      </c>
      <c r="B42" s="15">
        <v>1.4865034911362878E-2</v>
      </c>
    </row>
    <row r="43" spans="1:2" x14ac:dyDescent="0.25">
      <c r="A43" s="2">
        <v>0.1247220686386285</v>
      </c>
      <c r="B43" s="15">
        <v>8.2818511716949827E-3</v>
      </c>
    </row>
    <row r="44" spans="1:2" x14ac:dyDescent="0.25">
      <c r="A44" s="2">
        <v>9.7939040234399938E-3</v>
      </c>
      <c r="B44" s="15">
        <v>3.0974088476778922E-2</v>
      </c>
    </row>
    <row r="45" spans="1:2" x14ac:dyDescent="0.25">
      <c r="A45" s="2">
        <v>9.1594153763259745E-2</v>
      </c>
      <c r="B45" s="15">
        <v>4.7000000000000002E-3</v>
      </c>
    </row>
    <row r="46" spans="1:2" x14ac:dyDescent="0.25">
      <c r="A46" s="2">
        <v>2.8847441518005883E-2</v>
      </c>
      <c r="B46" s="15">
        <v>2.3068560082137875E-2</v>
      </c>
    </row>
    <row r="47" spans="1:2" x14ac:dyDescent="0.25">
      <c r="A47" s="2">
        <v>2.7805254573325902E-2</v>
      </c>
      <c r="B47" s="15">
        <v>6.0000000000000001E-3</v>
      </c>
    </row>
    <row r="48" spans="1:2" x14ac:dyDescent="0.25">
      <c r="A48" s="2">
        <v>3.2966965599099378</v>
      </c>
      <c r="B48" s="15">
        <v>1.3100000000000001E-2</v>
      </c>
    </row>
    <row r="49" spans="1:2" x14ac:dyDescent="0.25">
      <c r="A49" s="2">
        <v>2.2767467909490607E-2</v>
      </c>
      <c r="B49" s="15">
        <v>8.8849383101718971E-3</v>
      </c>
    </row>
    <row r="50" spans="1:2" x14ac:dyDescent="0.25">
      <c r="A50" s="2">
        <v>0.31232047350799996</v>
      </c>
      <c r="B50" s="15">
        <v>8.3999999999999995E-3</v>
      </c>
    </row>
    <row r="51" spans="1:2" x14ac:dyDescent="0.25">
      <c r="A51" s="2">
        <v>4.8399999999999999E-2</v>
      </c>
      <c r="B51" s="15">
        <v>5.8999999999999999E-3</v>
      </c>
    </row>
    <row r="52" spans="1:2" x14ac:dyDescent="0.25">
      <c r="A52" s="2">
        <v>3.9800000000000002E-2</v>
      </c>
      <c r="B52" s="15">
        <v>1.4316478806983002E-2</v>
      </c>
    </row>
    <row r="53" spans="1:2" x14ac:dyDescent="0.25">
      <c r="A53" s="2">
        <v>0.21513430572249828</v>
      </c>
      <c r="B53" s="15">
        <v>2.477744263216174E-2</v>
      </c>
    </row>
    <row r="54" spans="1:2" x14ac:dyDescent="0.25">
      <c r="A54" s="2">
        <v>7.1199999999999999E-2</v>
      </c>
      <c r="B54" s="15">
        <v>1.0287399364441768E-2</v>
      </c>
    </row>
    <row r="55" spans="1:2" x14ac:dyDescent="0.25">
      <c r="A55" s="2">
        <v>0.23201245341244761</v>
      </c>
      <c r="B55" s="15">
        <v>9.4114177673332491E-3</v>
      </c>
    </row>
    <row r="56" spans="1:2" x14ac:dyDescent="0.25">
      <c r="A56" s="2">
        <v>6.6411622307311503E-3</v>
      </c>
      <c r="B56" s="15">
        <v>8.9999999999999998E-4</v>
      </c>
    </row>
    <row r="57" spans="1:2" x14ac:dyDescent="0.25">
      <c r="A57" s="2">
        <v>0.10848898637087583</v>
      </c>
      <c r="B57" s="15">
        <v>7.3000000000000001E-3</v>
      </c>
    </row>
    <row r="58" spans="1:2" x14ac:dyDescent="0.25">
      <c r="A58" s="2">
        <v>1.6769379821022733E-2</v>
      </c>
      <c r="B58" s="15">
        <v>3.5999999999999999E-3</v>
      </c>
    </row>
    <row r="59" spans="1:2" x14ac:dyDescent="0.25">
      <c r="A59" s="2">
        <v>9.6509649767751345E-3</v>
      </c>
      <c r="B59" s="15">
        <v>8.307704549635038E-3</v>
      </c>
    </row>
    <row r="60" spans="1:2" x14ac:dyDescent="0.25">
      <c r="A60" s="2">
        <v>1.2801011036718841</v>
      </c>
      <c r="B60" s="15">
        <v>6.0928511905876869E-3</v>
      </c>
    </row>
    <row r="61" spans="1:2" x14ac:dyDescent="0.25">
      <c r="A61" s="2">
        <v>0.73147227231399337</v>
      </c>
    </row>
    <row r="62" spans="1:2" x14ac:dyDescent="0.25">
      <c r="A62" s="2">
        <v>0.31173708328320643</v>
      </c>
    </row>
    <row r="63" spans="1:2" x14ac:dyDescent="0.25">
      <c r="A63" s="2">
        <v>0.17350095148388137</v>
      </c>
    </row>
    <row r="64" spans="1:2" x14ac:dyDescent="0.25">
      <c r="A64" s="2">
        <v>6.1367621068427842E-3</v>
      </c>
    </row>
    <row r="65" spans="1:1" x14ac:dyDescent="0.25">
      <c r="A65" s="2">
        <v>2.1823664886449386E-2</v>
      </c>
    </row>
    <row r="66" spans="1:1" x14ac:dyDescent="0.25">
      <c r="A66" s="2">
        <v>4.5151950122776022E-2</v>
      </c>
    </row>
    <row r="67" spans="1:1" x14ac:dyDescent="0.25">
      <c r="A67" s="2">
        <v>0.34912911273555536</v>
      </c>
    </row>
    <row r="68" spans="1:1" x14ac:dyDescent="0.25">
      <c r="A68" s="2">
        <v>2.344184964095606E-2</v>
      </c>
    </row>
    <row r="69" spans="1:1" x14ac:dyDescent="0.25">
      <c r="A69" s="2">
        <v>0.20718381576048456</v>
      </c>
    </row>
    <row r="70" spans="1:1" x14ac:dyDescent="0.25">
      <c r="A70" s="2">
        <v>0.39613838592311812</v>
      </c>
    </row>
    <row r="71" spans="1:1" x14ac:dyDescent="0.25">
      <c r="A71" s="2">
        <v>2.0632557741586094E-2</v>
      </c>
    </row>
    <row r="72" spans="1:1" x14ac:dyDescent="0.25">
      <c r="A72" s="2">
        <v>0.2976313720566568</v>
      </c>
    </row>
    <row r="73" spans="1:1" x14ac:dyDescent="0.25">
      <c r="A73" s="2">
        <v>1.1716379174367608E-2</v>
      </c>
    </row>
    <row r="74" spans="1:1" x14ac:dyDescent="0.25">
      <c r="A74" s="2">
        <v>2.3102708531964194E-2</v>
      </c>
    </row>
    <row r="75" spans="1:1" x14ac:dyDescent="0.25">
      <c r="A75" s="2">
        <v>0.22760360141702518</v>
      </c>
    </row>
    <row r="76" spans="1:1" x14ac:dyDescent="0.25">
      <c r="A76" s="2">
        <v>8.3999999999999995E-3</v>
      </c>
    </row>
    <row r="77" spans="1:1" x14ac:dyDescent="0.25">
      <c r="A77" s="2">
        <v>2.2599999999999999E-2</v>
      </c>
    </row>
    <row r="78" spans="1:1" x14ac:dyDescent="0.25">
      <c r="A78" s="2">
        <v>0.74126321521961236</v>
      </c>
    </row>
    <row r="79" spans="1:1" x14ac:dyDescent="0.25">
      <c r="A79" s="2">
        <v>1.0790191325644832E-2</v>
      </c>
    </row>
    <row r="80" spans="1:1" x14ac:dyDescent="0.25">
      <c r="A80" s="2">
        <v>1.1578977627783477E-2</v>
      </c>
    </row>
    <row r="81" spans="1:1" x14ac:dyDescent="0.25">
      <c r="A81" s="2">
        <v>5.6092398918009274E-2</v>
      </c>
    </row>
    <row r="82" spans="1:1" x14ac:dyDescent="0.25">
      <c r="A82" s="2">
        <v>1.0780922117486866E-2</v>
      </c>
    </row>
    <row r="83" spans="1:1" x14ac:dyDescent="0.25">
      <c r="A83" s="2">
        <v>3.3516009003211326E-2</v>
      </c>
    </row>
    <row r="84" spans="1:1" x14ac:dyDescent="0.25">
      <c r="A84" s="2">
        <v>1.0676685479680469E-2</v>
      </c>
    </row>
    <row r="85" spans="1:1" x14ac:dyDescent="0.25">
      <c r="A85" s="2">
        <v>0.21429604556934304</v>
      </c>
    </row>
    <row r="86" spans="1:1" x14ac:dyDescent="0.25">
      <c r="A86" s="15">
        <v>0.01</v>
      </c>
    </row>
    <row r="87" spans="1:1" x14ac:dyDescent="0.25">
      <c r="A87" s="10">
        <v>1.2E-2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0F8F2-A38A-4112-A880-1E0378BE574F}">
  <dimension ref="A1:D158"/>
  <sheetViews>
    <sheetView tabSelected="1" workbookViewId="0">
      <selection activeCell="G7" sqref="G7"/>
    </sheetView>
  </sheetViews>
  <sheetFormatPr defaultRowHeight="13.8" x14ac:dyDescent="0.25"/>
  <cols>
    <col min="1" max="1" width="58.88671875" style="9" customWidth="1"/>
    <col min="2" max="2" width="55.44140625" style="9" bestFit="1" customWidth="1"/>
    <col min="3" max="3" width="22" style="9" customWidth="1"/>
    <col min="4" max="16384" width="8.88671875" style="9"/>
  </cols>
  <sheetData>
    <row r="1" spans="1:4" x14ac:dyDescent="0.25">
      <c r="A1" s="12" t="s">
        <v>24</v>
      </c>
    </row>
    <row r="2" spans="1:4" x14ac:dyDescent="0.25">
      <c r="A2" s="12" t="s">
        <v>21</v>
      </c>
      <c r="B2" s="9" t="s">
        <v>22</v>
      </c>
      <c r="C2" s="9" t="s">
        <v>11</v>
      </c>
      <c r="D2" s="9" t="s">
        <v>23</v>
      </c>
    </row>
    <row r="3" spans="1:4" x14ac:dyDescent="0.25">
      <c r="A3" s="9" t="s">
        <v>3</v>
      </c>
      <c r="B3" s="14">
        <v>26.138120814298695</v>
      </c>
      <c r="C3" s="9" t="s">
        <v>6</v>
      </c>
      <c r="D3" s="9">
        <v>274</v>
      </c>
    </row>
    <row r="4" spans="1:4" x14ac:dyDescent="0.25">
      <c r="A4" s="9" t="s">
        <v>3</v>
      </c>
      <c r="B4" s="14">
        <v>3.2966965599099378</v>
      </c>
      <c r="C4" s="9" t="s">
        <v>6</v>
      </c>
      <c r="D4" s="9">
        <v>248</v>
      </c>
    </row>
    <row r="5" spans="1:4" x14ac:dyDescent="0.25">
      <c r="A5" s="9" t="s">
        <v>3</v>
      </c>
      <c r="B5" s="14">
        <v>1.2801011036718841</v>
      </c>
      <c r="C5" s="9" t="s">
        <v>6</v>
      </c>
      <c r="D5" s="9">
        <v>5</v>
      </c>
    </row>
    <row r="6" spans="1:4" x14ac:dyDescent="0.25">
      <c r="A6" s="9" t="s">
        <v>3</v>
      </c>
      <c r="B6" s="14">
        <v>0.94430000000000003</v>
      </c>
      <c r="C6" s="9" t="s">
        <v>6</v>
      </c>
      <c r="D6" s="9">
        <v>7</v>
      </c>
    </row>
    <row r="7" spans="1:4" x14ac:dyDescent="0.25">
      <c r="A7" s="9" t="s">
        <v>3</v>
      </c>
      <c r="B7" s="14">
        <v>0.74126321521961236</v>
      </c>
      <c r="C7" s="9" t="s">
        <v>6</v>
      </c>
      <c r="D7" s="9">
        <v>10</v>
      </c>
    </row>
    <row r="8" spans="1:4" x14ac:dyDescent="0.25">
      <c r="A8" s="9" t="s">
        <v>3</v>
      </c>
      <c r="B8" s="14">
        <v>0.73147227231399337</v>
      </c>
      <c r="C8" s="9" t="s">
        <v>6</v>
      </c>
      <c r="D8" s="9">
        <v>7</v>
      </c>
    </row>
    <row r="9" spans="1:4" x14ac:dyDescent="0.25">
      <c r="A9" s="9" t="s">
        <v>3</v>
      </c>
      <c r="B9" s="14">
        <v>0.67899547127474724</v>
      </c>
      <c r="C9" s="9" t="s">
        <v>6</v>
      </c>
      <c r="D9" s="9">
        <v>5</v>
      </c>
    </row>
    <row r="10" spans="1:4" x14ac:dyDescent="0.25">
      <c r="A10" s="9" t="s">
        <v>3</v>
      </c>
      <c r="B10" s="14">
        <v>0.67674824697376557</v>
      </c>
      <c r="C10" s="9" t="s">
        <v>6</v>
      </c>
      <c r="D10" s="9">
        <v>6</v>
      </c>
    </row>
    <row r="11" spans="1:4" x14ac:dyDescent="0.25">
      <c r="A11" s="9" t="s">
        <v>4</v>
      </c>
      <c r="B11" s="14">
        <v>0.67500000000000004</v>
      </c>
      <c r="C11" s="9" t="s">
        <v>6</v>
      </c>
      <c r="D11" s="9">
        <v>4</v>
      </c>
    </row>
    <row r="12" spans="1:4" x14ac:dyDescent="0.25">
      <c r="A12" s="9" t="s">
        <v>3</v>
      </c>
      <c r="B12" s="14">
        <v>0.63028484099508619</v>
      </c>
      <c r="C12" s="9" t="s">
        <v>6</v>
      </c>
      <c r="D12" s="9">
        <v>1</v>
      </c>
    </row>
    <row r="13" spans="1:4" x14ac:dyDescent="0.25">
      <c r="A13" s="9" t="s">
        <v>3</v>
      </c>
      <c r="B13" s="14">
        <v>0.39613838592311812</v>
      </c>
      <c r="C13" s="9" t="s">
        <v>6</v>
      </c>
      <c r="D13" s="9">
        <v>5</v>
      </c>
    </row>
    <row r="14" spans="1:4" x14ac:dyDescent="0.25">
      <c r="A14" s="9" t="s">
        <v>3</v>
      </c>
      <c r="B14" s="14">
        <v>0.36964647504725151</v>
      </c>
      <c r="C14" s="9" t="s">
        <v>12</v>
      </c>
      <c r="D14" s="9">
        <v>0</v>
      </c>
    </row>
    <row r="15" spans="1:4" x14ac:dyDescent="0.25">
      <c r="A15" s="9" t="s">
        <v>3</v>
      </c>
      <c r="B15" s="14">
        <v>0.36250352125540736</v>
      </c>
      <c r="C15" s="9" t="s">
        <v>6</v>
      </c>
      <c r="D15" s="9">
        <v>263</v>
      </c>
    </row>
    <row r="16" spans="1:4" x14ac:dyDescent="0.25">
      <c r="A16" s="9" t="s">
        <v>3</v>
      </c>
      <c r="B16" s="14">
        <v>0.34912911273555536</v>
      </c>
      <c r="C16" s="9" t="s">
        <v>6</v>
      </c>
      <c r="D16" s="9">
        <v>1</v>
      </c>
    </row>
    <row r="17" spans="1:4" x14ac:dyDescent="0.25">
      <c r="A17" s="9" t="s">
        <v>3</v>
      </c>
      <c r="B17" s="14">
        <v>0.31232047350799996</v>
      </c>
      <c r="C17" s="9" t="s">
        <v>6</v>
      </c>
      <c r="D17" s="9">
        <v>10</v>
      </c>
    </row>
    <row r="18" spans="1:4" x14ac:dyDescent="0.25">
      <c r="A18" s="9" t="s">
        <v>3</v>
      </c>
      <c r="B18" s="14">
        <v>0.31173708328320643</v>
      </c>
      <c r="C18" s="9" t="s">
        <v>6</v>
      </c>
      <c r="D18" s="9">
        <v>5</v>
      </c>
    </row>
    <row r="19" spans="1:4" x14ac:dyDescent="0.25">
      <c r="A19" s="9" t="s">
        <v>3</v>
      </c>
      <c r="B19" s="14">
        <v>0.30040088135683812</v>
      </c>
      <c r="C19" s="9" t="s">
        <v>6</v>
      </c>
      <c r="D19" s="9">
        <v>5</v>
      </c>
    </row>
    <row r="20" spans="1:4" x14ac:dyDescent="0.25">
      <c r="A20" s="9" t="s">
        <v>3</v>
      </c>
      <c r="B20" s="14">
        <v>0.2976313720566568</v>
      </c>
      <c r="C20" s="9" t="s">
        <v>6</v>
      </c>
      <c r="D20" s="9">
        <v>5</v>
      </c>
    </row>
    <row r="21" spans="1:4" x14ac:dyDescent="0.25">
      <c r="A21" s="9" t="s">
        <v>3</v>
      </c>
      <c r="B21" s="14">
        <v>0.28494528891798354</v>
      </c>
      <c r="C21" s="9" t="s">
        <v>6</v>
      </c>
      <c r="D21" s="9">
        <v>217</v>
      </c>
    </row>
    <row r="22" spans="1:4" x14ac:dyDescent="0.25">
      <c r="A22" s="9" t="s">
        <v>3</v>
      </c>
      <c r="B22" s="14">
        <v>0.28357420845426617</v>
      </c>
      <c r="C22" s="9" t="s">
        <v>6</v>
      </c>
      <c r="D22" s="9">
        <v>5</v>
      </c>
    </row>
    <row r="23" spans="1:4" x14ac:dyDescent="0.25">
      <c r="A23" s="9" t="s">
        <v>3</v>
      </c>
      <c r="B23" s="14">
        <v>0.26276983136335846</v>
      </c>
      <c r="C23" s="9" t="s">
        <v>6</v>
      </c>
      <c r="D23" s="9">
        <v>1</v>
      </c>
    </row>
    <row r="24" spans="1:4" x14ac:dyDescent="0.25">
      <c r="A24" s="9" t="s">
        <v>3</v>
      </c>
      <c r="B24" s="14">
        <v>0.25758841436477403</v>
      </c>
      <c r="C24" s="9" t="s">
        <v>6</v>
      </c>
      <c r="D24" s="9">
        <v>318</v>
      </c>
    </row>
    <row r="25" spans="1:4" x14ac:dyDescent="0.25">
      <c r="A25" s="9" t="s">
        <v>3</v>
      </c>
      <c r="B25" s="14">
        <v>0.23201245341244761</v>
      </c>
      <c r="C25" s="9" t="s">
        <v>6</v>
      </c>
      <c r="D25" s="9">
        <v>2</v>
      </c>
    </row>
    <row r="26" spans="1:4" x14ac:dyDescent="0.25">
      <c r="A26" s="9" t="s">
        <v>3</v>
      </c>
      <c r="B26" s="14">
        <v>0.22760360141702518</v>
      </c>
      <c r="C26" s="9" t="s">
        <v>6</v>
      </c>
      <c r="D26" s="9">
        <v>4</v>
      </c>
    </row>
    <row r="27" spans="1:4" x14ac:dyDescent="0.25">
      <c r="A27" s="9" t="s">
        <v>3</v>
      </c>
      <c r="B27" s="14">
        <v>0.22756615596638222</v>
      </c>
      <c r="C27" s="9" t="s">
        <v>5</v>
      </c>
      <c r="D27" s="9">
        <v>5</v>
      </c>
    </row>
    <row r="28" spans="1:4" x14ac:dyDescent="0.25">
      <c r="A28" s="9" t="s">
        <v>3</v>
      </c>
      <c r="B28" s="14">
        <v>0.21513430572249828</v>
      </c>
      <c r="C28" s="9" t="s">
        <v>6</v>
      </c>
      <c r="D28" s="9">
        <v>5</v>
      </c>
    </row>
    <row r="29" spans="1:4" x14ac:dyDescent="0.25">
      <c r="A29" s="9" t="s">
        <v>3</v>
      </c>
      <c r="B29" s="14">
        <v>0.21429604556934304</v>
      </c>
      <c r="C29" s="9" t="s">
        <v>5</v>
      </c>
      <c r="D29" s="9">
        <v>4</v>
      </c>
    </row>
    <row r="30" spans="1:4" x14ac:dyDescent="0.25">
      <c r="A30" s="9" t="s">
        <v>3</v>
      </c>
      <c r="B30" s="14">
        <v>0.20718381576048456</v>
      </c>
      <c r="C30" s="9" t="s">
        <v>6</v>
      </c>
      <c r="D30" s="9">
        <v>0</v>
      </c>
    </row>
    <row r="31" spans="1:4" x14ac:dyDescent="0.25">
      <c r="A31" s="9" t="s">
        <v>3</v>
      </c>
      <c r="B31" s="14">
        <v>0.18403905268727891</v>
      </c>
      <c r="C31" s="9" t="s">
        <v>6</v>
      </c>
      <c r="D31" s="9">
        <v>6</v>
      </c>
    </row>
    <row r="32" spans="1:4" x14ac:dyDescent="0.25">
      <c r="A32" s="9" t="s">
        <v>3</v>
      </c>
      <c r="B32" s="14">
        <v>0.17350095148388137</v>
      </c>
      <c r="C32" s="9" t="s">
        <v>6</v>
      </c>
      <c r="D32" s="9">
        <v>7</v>
      </c>
    </row>
    <row r="33" spans="1:4" x14ac:dyDescent="0.25">
      <c r="A33" s="9" t="s">
        <v>3</v>
      </c>
      <c r="B33" s="14">
        <v>0.1731463261382406</v>
      </c>
      <c r="C33" s="9" t="s">
        <v>6</v>
      </c>
      <c r="D33" s="9">
        <v>2</v>
      </c>
    </row>
    <row r="34" spans="1:4" x14ac:dyDescent="0.25">
      <c r="A34" s="9" t="s">
        <v>3</v>
      </c>
      <c r="B34" s="14">
        <v>0.1247220686386285</v>
      </c>
      <c r="C34" s="9" t="s">
        <v>6</v>
      </c>
      <c r="D34" s="9">
        <v>6</v>
      </c>
    </row>
    <row r="35" spans="1:4" x14ac:dyDescent="0.25">
      <c r="A35" s="9" t="s">
        <v>3</v>
      </c>
      <c r="B35" s="14">
        <v>0.12340203608496805</v>
      </c>
      <c r="C35" s="9" t="s">
        <v>6</v>
      </c>
      <c r="D35" s="9">
        <v>12</v>
      </c>
    </row>
    <row r="36" spans="1:4" x14ac:dyDescent="0.25">
      <c r="A36" s="9" t="s">
        <v>3</v>
      </c>
      <c r="B36" s="14">
        <v>0.12160683149098958</v>
      </c>
      <c r="C36" s="9" t="s">
        <v>5</v>
      </c>
      <c r="D36" s="9">
        <v>40</v>
      </c>
    </row>
    <row r="37" spans="1:4" x14ac:dyDescent="0.25">
      <c r="A37" s="9" t="s">
        <v>3</v>
      </c>
      <c r="B37" s="14">
        <v>0.11509999999999999</v>
      </c>
      <c r="C37" s="9" t="s">
        <v>6</v>
      </c>
      <c r="D37" s="9">
        <v>4</v>
      </c>
    </row>
    <row r="38" spans="1:4" x14ac:dyDescent="0.25">
      <c r="A38" s="9" t="s">
        <v>3</v>
      </c>
      <c r="B38" s="14">
        <v>0.10848898637087583</v>
      </c>
      <c r="C38" s="9" t="s">
        <v>6</v>
      </c>
      <c r="D38" s="9">
        <v>5</v>
      </c>
    </row>
    <row r="39" spans="1:4" x14ac:dyDescent="0.25">
      <c r="A39" s="9" t="s">
        <v>3</v>
      </c>
      <c r="B39" s="14">
        <v>0.10605633726882992</v>
      </c>
      <c r="C39" s="9" t="s">
        <v>6</v>
      </c>
      <c r="D39" s="9">
        <v>0</v>
      </c>
    </row>
    <row r="40" spans="1:4" x14ac:dyDescent="0.25">
      <c r="A40" s="9" t="s">
        <v>3</v>
      </c>
      <c r="B40" s="14">
        <v>0.10489336587815951</v>
      </c>
      <c r="C40" s="9" t="s">
        <v>6</v>
      </c>
      <c r="D40" s="9">
        <v>0</v>
      </c>
    </row>
    <row r="41" spans="1:4" x14ac:dyDescent="0.25">
      <c r="A41" s="9" t="s">
        <v>3</v>
      </c>
      <c r="B41" s="14">
        <v>0.10294153242733921</v>
      </c>
      <c r="C41" s="9" t="s">
        <v>6</v>
      </c>
      <c r="D41" s="9">
        <v>4</v>
      </c>
    </row>
    <row r="42" spans="1:4" x14ac:dyDescent="0.25">
      <c r="A42" s="9" t="s">
        <v>3</v>
      </c>
      <c r="B42" s="14">
        <v>9.2766464027683959E-2</v>
      </c>
      <c r="C42" s="9" t="s">
        <v>14</v>
      </c>
      <c r="D42" s="9">
        <v>61</v>
      </c>
    </row>
    <row r="43" spans="1:4" x14ac:dyDescent="0.25">
      <c r="A43" s="9" t="s">
        <v>3</v>
      </c>
      <c r="B43" s="14">
        <v>9.1594153763259745E-2</v>
      </c>
      <c r="C43" s="9" t="s">
        <v>6</v>
      </c>
      <c r="D43" s="9">
        <v>3</v>
      </c>
    </row>
    <row r="44" spans="1:4" x14ac:dyDescent="0.25">
      <c r="A44" s="9" t="s">
        <v>3</v>
      </c>
      <c r="B44" s="14">
        <v>8.1527771745706509E-2</v>
      </c>
      <c r="C44" s="9" t="s">
        <v>6</v>
      </c>
      <c r="D44" s="9">
        <v>204</v>
      </c>
    </row>
    <row r="45" spans="1:4" x14ac:dyDescent="0.25">
      <c r="A45" s="9" t="s">
        <v>4</v>
      </c>
      <c r="B45" s="14">
        <v>7.8571598819445879E-2</v>
      </c>
      <c r="C45" s="9" t="s">
        <v>6</v>
      </c>
      <c r="D45" s="9">
        <v>9</v>
      </c>
    </row>
    <row r="46" spans="1:4" x14ac:dyDescent="0.25">
      <c r="A46" s="9" t="s">
        <v>3</v>
      </c>
      <c r="B46" s="14">
        <v>7.1199999999999999E-2</v>
      </c>
      <c r="C46" s="9" t="s">
        <v>6</v>
      </c>
      <c r="D46" s="9">
        <v>6</v>
      </c>
    </row>
    <row r="47" spans="1:4" x14ac:dyDescent="0.25">
      <c r="A47" s="9" t="s">
        <v>3</v>
      </c>
      <c r="B47" s="14">
        <v>6.7820772726854175E-2</v>
      </c>
      <c r="C47" s="9" t="s">
        <v>6</v>
      </c>
      <c r="D47" s="9">
        <v>188</v>
      </c>
    </row>
    <row r="48" spans="1:4" x14ac:dyDescent="0.25">
      <c r="A48" s="9" t="s">
        <v>3</v>
      </c>
      <c r="B48" s="14">
        <v>5.8695462226510481E-2</v>
      </c>
      <c r="C48" s="9" t="s">
        <v>6</v>
      </c>
      <c r="D48" s="9">
        <v>0</v>
      </c>
    </row>
    <row r="49" spans="1:4" x14ac:dyDescent="0.25">
      <c r="A49" s="9" t="s">
        <v>3</v>
      </c>
      <c r="B49" s="14">
        <v>5.6092398918009274E-2</v>
      </c>
      <c r="C49" s="9" t="s">
        <v>6</v>
      </c>
      <c r="D49" s="9">
        <v>5</v>
      </c>
    </row>
    <row r="50" spans="1:4" x14ac:dyDescent="0.25">
      <c r="A50" s="9" t="s">
        <v>4</v>
      </c>
      <c r="B50" s="14">
        <v>5.2200000000000003E-2</v>
      </c>
      <c r="C50" s="9" t="s">
        <v>13</v>
      </c>
      <c r="D50" s="9">
        <v>0</v>
      </c>
    </row>
    <row r="51" spans="1:4" x14ac:dyDescent="0.25">
      <c r="A51" s="9" t="s">
        <v>3</v>
      </c>
      <c r="B51" s="14">
        <v>4.8399999999999999E-2</v>
      </c>
      <c r="C51" s="9" t="s">
        <v>6</v>
      </c>
      <c r="D51" s="9">
        <v>13</v>
      </c>
    </row>
    <row r="52" spans="1:4" x14ac:dyDescent="0.25">
      <c r="A52" s="9" t="s">
        <v>3</v>
      </c>
      <c r="B52" s="14">
        <v>4.8064664500730298E-2</v>
      </c>
      <c r="C52" s="9" t="s">
        <v>6</v>
      </c>
      <c r="D52" s="9">
        <v>269</v>
      </c>
    </row>
    <row r="53" spans="1:4" x14ac:dyDescent="0.25">
      <c r="A53" s="9" t="s">
        <v>3</v>
      </c>
      <c r="B53" s="13">
        <v>4.5151950122776022E-2</v>
      </c>
      <c r="C53" s="9" t="s">
        <v>6</v>
      </c>
      <c r="D53" s="9">
        <v>6</v>
      </c>
    </row>
    <row r="54" spans="1:4" x14ac:dyDescent="0.25">
      <c r="A54" s="9" t="s">
        <v>4</v>
      </c>
      <c r="B54" s="13">
        <v>4.4214839061557938E-2</v>
      </c>
      <c r="C54" s="9" t="s">
        <v>6</v>
      </c>
      <c r="D54" s="9">
        <v>6</v>
      </c>
    </row>
    <row r="55" spans="1:4" x14ac:dyDescent="0.25">
      <c r="A55" s="9" t="s">
        <v>4</v>
      </c>
      <c r="B55" s="13">
        <v>4.35767576454942E-2</v>
      </c>
      <c r="C55" s="9" t="s">
        <v>6</v>
      </c>
      <c r="D55" s="9">
        <v>3</v>
      </c>
    </row>
    <row r="56" spans="1:4" x14ac:dyDescent="0.25">
      <c r="A56" s="9" t="s">
        <v>3</v>
      </c>
      <c r="B56" s="13">
        <v>3.9800000000000002E-2</v>
      </c>
      <c r="C56" s="9" t="s">
        <v>6</v>
      </c>
      <c r="D56" s="9">
        <v>4</v>
      </c>
    </row>
    <row r="57" spans="1:4" x14ac:dyDescent="0.25">
      <c r="A57" s="9" t="s">
        <v>3</v>
      </c>
      <c r="B57" s="13">
        <v>3.3516009003211326E-2</v>
      </c>
      <c r="C57" s="9" t="s">
        <v>6</v>
      </c>
      <c r="D57" s="9">
        <v>2</v>
      </c>
    </row>
    <row r="58" spans="1:4" x14ac:dyDescent="0.25">
      <c r="A58" s="9" t="s">
        <v>3</v>
      </c>
      <c r="B58" s="13">
        <v>3.1561563347077472E-2</v>
      </c>
      <c r="C58" s="9" t="s">
        <v>6</v>
      </c>
      <c r="D58" s="9">
        <v>4</v>
      </c>
    </row>
    <row r="59" spans="1:4" x14ac:dyDescent="0.25">
      <c r="A59" s="9" t="s">
        <v>4</v>
      </c>
      <c r="B59" s="13">
        <v>3.0974088476778922E-2</v>
      </c>
      <c r="C59" s="9" t="s">
        <v>6</v>
      </c>
      <c r="D59" s="9">
        <v>1</v>
      </c>
    </row>
    <row r="60" spans="1:4" x14ac:dyDescent="0.25">
      <c r="A60" s="9" t="s">
        <v>3</v>
      </c>
      <c r="B60" s="13">
        <v>3.0279509123567191E-2</v>
      </c>
      <c r="C60" s="9" t="s">
        <v>6</v>
      </c>
      <c r="D60" s="9">
        <v>3</v>
      </c>
    </row>
    <row r="61" spans="1:4" x14ac:dyDescent="0.25">
      <c r="A61" s="9" t="s">
        <v>4</v>
      </c>
      <c r="B61" s="13">
        <v>2.9983454607805458E-2</v>
      </c>
      <c r="C61" s="9" t="s">
        <v>6</v>
      </c>
      <c r="D61" s="9">
        <v>3</v>
      </c>
    </row>
    <row r="62" spans="1:4" x14ac:dyDescent="0.25">
      <c r="A62" s="9" t="s">
        <v>3</v>
      </c>
      <c r="B62" s="13">
        <v>2.8847441518005883E-2</v>
      </c>
      <c r="C62" s="9" t="s">
        <v>6</v>
      </c>
      <c r="D62" s="9">
        <v>2</v>
      </c>
    </row>
    <row r="63" spans="1:4" x14ac:dyDescent="0.25">
      <c r="A63" s="9" t="s">
        <v>4</v>
      </c>
      <c r="B63" s="13">
        <v>2.8043557149407247E-2</v>
      </c>
      <c r="C63" s="9" t="s">
        <v>6</v>
      </c>
      <c r="D63" s="9">
        <v>5</v>
      </c>
    </row>
    <row r="64" spans="1:4" x14ac:dyDescent="0.25">
      <c r="A64" s="9" t="s">
        <v>3</v>
      </c>
      <c r="B64" s="13">
        <v>2.7805254573325902E-2</v>
      </c>
      <c r="C64" s="9" t="s">
        <v>6</v>
      </c>
      <c r="D64" s="9">
        <v>7</v>
      </c>
    </row>
    <row r="65" spans="1:4" x14ac:dyDescent="0.25">
      <c r="A65" s="9" t="s">
        <v>4</v>
      </c>
      <c r="B65" s="13">
        <v>2.7009194709421348E-2</v>
      </c>
      <c r="C65" s="9" t="s">
        <v>6</v>
      </c>
      <c r="D65" s="9">
        <v>10</v>
      </c>
    </row>
    <row r="66" spans="1:4" x14ac:dyDescent="0.25">
      <c r="A66" s="9" t="s">
        <v>4</v>
      </c>
      <c r="B66" s="13">
        <v>2.5204542595649033E-2</v>
      </c>
      <c r="C66" s="9" t="s">
        <v>5</v>
      </c>
      <c r="D66" s="9">
        <v>4</v>
      </c>
    </row>
    <row r="67" spans="1:4" x14ac:dyDescent="0.25">
      <c r="A67" s="9" t="s">
        <v>4</v>
      </c>
      <c r="B67" s="13">
        <v>2.477744263216174E-2</v>
      </c>
      <c r="C67" s="9" t="s">
        <v>6</v>
      </c>
      <c r="D67" s="9">
        <v>4</v>
      </c>
    </row>
    <row r="68" spans="1:4" x14ac:dyDescent="0.25">
      <c r="A68" s="9" t="s">
        <v>3</v>
      </c>
      <c r="B68" s="13">
        <v>2.3533766377410833E-2</v>
      </c>
      <c r="C68" s="9" t="s">
        <v>6</v>
      </c>
      <c r="D68" s="9">
        <v>10</v>
      </c>
    </row>
    <row r="69" spans="1:4" x14ac:dyDescent="0.25">
      <c r="A69" s="9" t="s">
        <v>3</v>
      </c>
      <c r="B69" s="13">
        <v>2.344184964095606E-2</v>
      </c>
      <c r="C69" s="9" t="s">
        <v>6</v>
      </c>
      <c r="D69" s="9">
        <v>5</v>
      </c>
    </row>
    <row r="70" spans="1:4" x14ac:dyDescent="0.25">
      <c r="A70" s="9" t="s">
        <v>3</v>
      </c>
      <c r="B70" s="13">
        <v>2.3102708531964194E-2</v>
      </c>
      <c r="C70" s="9" t="s">
        <v>6</v>
      </c>
      <c r="D70" s="9">
        <v>4</v>
      </c>
    </row>
    <row r="71" spans="1:4" x14ac:dyDescent="0.25">
      <c r="A71" s="9" t="s">
        <v>4</v>
      </c>
      <c r="B71" s="13">
        <v>2.3068560082137875E-2</v>
      </c>
      <c r="C71" s="9" t="s">
        <v>6</v>
      </c>
      <c r="D71" s="9">
        <v>6</v>
      </c>
    </row>
    <row r="72" spans="1:4" x14ac:dyDescent="0.25">
      <c r="A72" s="9" t="s">
        <v>4</v>
      </c>
      <c r="B72" s="13">
        <v>2.2870450515115721E-2</v>
      </c>
      <c r="C72" s="9" t="s">
        <v>6</v>
      </c>
      <c r="D72" s="9">
        <v>1</v>
      </c>
    </row>
    <row r="73" spans="1:4" x14ac:dyDescent="0.25">
      <c r="A73" s="9" t="s">
        <v>3</v>
      </c>
      <c r="B73" s="13">
        <v>2.2767467909490607E-2</v>
      </c>
      <c r="C73" s="9" t="s">
        <v>6</v>
      </c>
      <c r="D73" s="9">
        <v>245</v>
      </c>
    </row>
    <row r="74" spans="1:4" x14ac:dyDescent="0.25">
      <c r="A74" s="9" t="s">
        <v>3</v>
      </c>
      <c r="B74" s="13">
        <v>2.2599999999999999E-2</v>
      </c>
      <c r="C74" s="9" t="s">
        <v>6</v>
      </c>
      <c r="D74" s="9">
        <v>197</v>
      </c>
    </row>
    <row r="75" spans="1:4" x14ac:dyDescent="0.25">
      <c r="A75" s="9" t="s">
        <v>4</v>
      </c>
      <c r="B75" s="13">
        <v>2.2344847192378312E-2</v>
      </c>
      <c r="C75" s="9" t="s">
        <v>6</v>
      </c>
      <c r="D75" s="9">
        <v>0</v>
      </c>
    </row>
    <row r="76" spans="1:4" x14ac:dyDescent="0.25">
      <c r="A76" s="9" t="s">
        <v>4</v>
      </c>
      <c r="B76" s="13">
        <v>2.1938132271069929E-2</v>
      </c>
      <c r="C76" s="9" t="s">
        <v>6</v>
      </c>
      <c r="D76" s="9">
        <v>6</v>
      </c>
    </row>
    <row r="77" spans="1:4" x14ac:dyDescent="0.25">
      <c r="A77" s="9" t="s">
        <v>3</v>
      </c>
      <c r="B77" s="13">
        <v>2.1823664886449386E-2</v>
      </c>
      <c r="C77" s="9" t="s">
        <v>5</v>
      </c>
      <c r="D77" s="9">
        <v>5</v>
      </c>
    </row>
    <row r="78" spans="1:4" x14ac:dyDescent="0.25">
      <c r="A78" s="9" t="s">
        <v>4</v>
      </c>
      <c r="B78" s="13">
        <v>2.1409972859907887E-2</v>
      </c>
      <c r="C78" s="9" t="s">
        <v>5</v>
      </c>
      <c r="D78" s="9">
        <v>0</v>
      </c>
    </row>
    <row r="79" spans="1:4" x14ac:dyDescent="0.25">
      <c r="A79" s="9" t="s">
        <v>3</v>
      </c>
      <c r="B79" s="13">
        <v>2.0632557741586094E-2</v>
      </c>
      <c r="C79" s="9" t="s">
        <v>6</v>
      </c>
      <c r="D79" s="9">
        <v>6</v>
      </c>
    </row>
    <row r="80" spans="1:4" x14ac:dyDescent="0.25">
      <c r="A80" s="9" t="s">
        <v>3</v>
      </c>
      <c r="B80" s="13">
        <v>1.8847235172106298E-2</v>
      </c>
      <c r="C80" s="9" t="s">
        <v>6</v>
      </c>
      <c r="D80" s="9">
        <v>3</v>
      </c>
    </row>
    <row r="81" spans="1:4" x14ac:dyDescent="0.25">
      <c r="A81" s="9" t="s">
        <v>4</v>
      </c>
      <c r="B81" s="13">
        <v>1.7399999999999999E-2</v>
      </c>
      <c r="C81" s="9" t="s">
        <v>6</v>
      </c>
      <c r="D81" s="9">
        <v>9</v>
      </c>
    </row>
    <row r="82" spans="1:4" x14ac:dyDescent="0.25">
      <c r="A82" s="9" t="s">
        <v>3</v>
      </c>
      <c r="B82" s="13">
        <v>1.6810547236614994E-2</v>
      </c>
      <c r="C82" s="9" t="s">
        <v>6</v>
      </c>
      <c r="D82" s="9">
        <v>1</v>
      </c>
    </row>
    <row r="83" spans="1:4" x14ac:dyDescent="0.25">
      <c r="A83" s="9" t="s">
        <v>3</v>
      </c>
      <c r="B83" s="13">
        <v>1.6769379821022733E-2</v>
      </c>
      <c r="C83" s="9" t="s">
        <v>5</v>
      </c>
      <c r="D83" s="9">
        <v>6</v>
      </c>
    </row>
    <row r="84" spans="1:4" x14ac:dyDescent="0.25">
      <c r="A84" s="9" t="s">
        <v>4</v>
      </c>
      <c r="B84" s="13">
        <v>1.5906954771801176E-2</v>
      </c>
      <c r="C84" s="9" t="s">
        <v>5</v>
      </c>
      <c r="D84" s="9">
        <v>5</v>
      </c>
    </row>
    <row r="85" spans="1:4" x14ac:dyDescent="0.25">
      <c r="A85" s="9" t="s">
        <v>4</v>
      </c>
      <c r="B85" s="13">
        <v>1.5659789535060413E-2</v>
      </c>
      <c r="C85" s="9" t="s">
        <v>6</v>
      </c>
      <c r="D85" s="9">
        <v>2</v>
      </c>
    </row>
    <row r="86" spans="1:4" x14ac:dyDescent="0.25">
      <c r="A86" s="9" t="s">
        <v>4</v>
      </c>
      <c r="B86" s="13">
        <v>1.5091864024298197E-2</v>
      </c>
      <c r="C86" s="9" t="s">
        <v>6</v>
      </c>
      <c r="D86" s="9">
        <v>3</v>
      </c>
    </row>
    <row r="87" spans="1:4" x14ac:dyDescent="0.25">
      <c r="A87" s="9" t="s">
        <v>4</v>
      </c>
      <c r="B87" s="13">
        <v>1.4865034911362878E-2</v>
      </c>
      <c r="C87" s="9" t="s">
        <v>6</v>
      </c>
      <c r="D87" s="9">
        <v>3</v>
      </c>
    </row>
    <row r="88" spans="1:4" x14ac:dyDescent="0.25">
      <c r="A88" s="9" t="s">
        <v>4</v>
      </c>
      <c r="B88" s="13">
        <v>1.4316478806983002E-2</v>
      </c>
      <c r="C88" s="9" t="s">
        <v>5</v>
      </c>
      <c r="D88" s="9">
        <v>3</v>
      </c>
    </row>
    <row r="89" spans="1:4" x14ac:dyDescent="0.25">
      <c r="A89" s="9" t="s">
        <v>3</v>
      </c>
      <c r="B89" s="13">
        <v>1.40086657025707E-2</v>
      </c>
      <c r="C89" s="9" t="s">
        <v>6</v>
      </c>
      <c r="D89" s="9">
        <v>11</v>
      </c>
    </row>
    <row r="90" spans="1:4" x14ac:dyDescent="0.25">
      <c r="A90" s="9" t="s">
        <v>4</v>
      </c>
      <c r="B90" s="13">
        <v>1.3971734443998721E-2</v>
      </c>
      <c r="C90" s="9" t="s">
        <v>6</v>
      </c>
      <c r="D90" s="9">
        <v>2</v>
      </c>
    </row>
    <row r="91" spans="1:4" x14ac:dyDescent="0.25">
      <c r="A91" s="9" t="s">
        <v>4</v>
      </c>
      <c r="B91" s="13">
        <v>1.3707322935171701E-2</v>
      </c>
      <c r="C91" s="9" t="s">
        <v>6</v>
      </c>
      <c r="D91" s="9">
        <v>1</v>
      </c>
    </row>
    <row r="92" spans="1:4" x14ac:dyDescent="0.25">
      <c r="A92" s="9" t="s">
        <v>4</v>
      </c>
      <c r="B92" s="13">
        <v>1.3100000000000001E-2</v>
      </c>
      <c r="C92" s="9" t="s">
        <v>6</v>
      </c>
      <c r="D92" s="9">
        <v>329</v>
      </c>
    </row>
    <row r="93" spans="1:4" x14ac:dyDescent="0.25">
      <c r="A93" s="9" t="s">
        <v>3</v>
      </c>
      <c r="B93" s="13">
        <v>1.2962989814418669E-2</v>
      </c>
      <c r="C93" s="9" t="s">
        <v>6</v>
      </c>
      <c r="D93" s="9">
        <v>0</v>
      </c>
    </row>
    <row r="94" spans="1:4" x14ac:dyDescent="0.25">
      <c r="A94" s="9" t="s">
        <v>4</v>
      </c>
      <c r="B94" s="13">
        <v>1.2904667857343765E-2</v>
      </c>
      <c r="C94" s="9" t="s">
        <v>6</v>
      </c>
      <c r="D94" s="9">
        <v>4</v>
      </c>
    </row>
    <row r="95" spans="1:4" x14ac:dyDescent="0.25">
      <c r="A95" s="9" t="s">
        <v>4</v>
      </c>
      <c r="B95" s="13">
        <v>1.2213931027450067E-2</v>
      </c>
      <c r="C95" s="9" t="s">
        <v>6</v>
      </c>
      <c r="D95" s="9">
        <v>13</v>
      </c>
    </row>
    <row r="96" spans="1:4" x14ac:dyDescent="0.25">
      <c r="A96" s="9" t="s">
        <v>3</v>
      </c>
      <c r="B96" s="13">
        <v>1.1831366278453591E-2</v>
      </c>
      <c r="C96" s="9" t="s">
        <v>6</v>
      </c>
      <c r="D96" s="9">
        <v>12</v>
      </c>
    </row>
    <row r="97" spans="1:4" x14ac:dyDescent="0.25">
      <c r="A97" s="9" t="s">
        <v>3</v>
      </c>
      <c r="B97" s="13">
        <v>1.1732013944644895E-2</v>
      </c>
      <c r="C97" s="9" t="s">
        <v>6</v>
      </c>
      <c r="D97" s="9">
        <v>3</v>
      </c>
    </row>
    <row r="98" spans="1:4" x14ac:dyDescent="0.25">
      <c r="A98" s="9" t="s">
        <v>3</v>
      </c>
      <c r="B98" s="13">
        <v>1.1716379174367608E-2</v>
      </c>
      <c r="C98" s="9" t="s">
        <v>6</v>
      </c>
      <c r="D98" s="9">
        <v>9</v>
      </c>
    </row>
    <row r="99" spans="1:4" x14ac:dyDescent="0.25">
      <c r="A99" s="9" t="s">
        <v>3</v>
      </c>
      <c r="B99" s="13">
        <v>1.1578977627783477E-2</v>
      </c>
      <c r="C99" s="9" t="s">
        <v>6</v>
      </c>
      <c r="D99" s="9">
        <v>8</v>
      </c>
    </row>
    <row r="100" spans="1:4" x14ac:dyDescent="0.25">
      <c r="A100" s="9" t="s">
        <v>4</v>
      </c>
      <c r="B100" s="13">
        <v>1.15E-2</v>
      </c>
      <c r="C100" s="9" t="s">
        <v>6</v>
      </c>
      <c r="D100" s="9">
        <v>7</v>
      </c>
    </row>
    <row r="101" spans="1:4" x14ac:dyDescent="0.25">
      <c r="A101" s="9" t="s">
        <v>4</v>
      </c>
      <c r="B101" s="13">
        <v>1.1013914068880321E-2</v>
      </c>
      <c r="C101" s="9" t="s">
        <v>6</v>
      </c>
      <c r="D101" s="9">
        <v>10</v>
      </c>
    </row>
    <row r="102" spans="1:4" x14ac:dyDescent="0.25">
      <c r="A102" s="9" t="s">
        <v>3</v>
      </c>
      <c r="B102" s="13">
        <v>1.0790191325644832E-2</v>
      </c>
      <c r="C102" s="9" t="s">
        <v>6</v>
      </c>
      <c r="D102" s="9">
        <v>6</v>
      </c>
    </row>
    <row r="103" spans="1:4" x14ac:dyDescent="0.25">
      <c r="A103" s="9" t="s">
        <v>3</v>
      </c>
      <c r="B103" s="13">
        <v>1.0780922117486866E-2</v>
      </c>
      <c r="C103" s="9" t="s">
        <v>5</v>
      </c>
      <c r="D103" s="9">
        <v>5</v>
      </c>
    </row>
    <row r="104" spans="1:4" x14ac:dyDescent="0.25">
      <c r="A104" s="9" t="s">
        <v>3</v>
      </c>
      <c r="B104" s="13">
        <v>1.0676685479680469E-2</v>
      </c>
      <c r="C104" s="9" t="s">
        <v>6</v>
      </c>
      <c r="D104" s="9">
        <v>7</v>
      </c>
    </row>
    <row r="105" spans="1:4" x14ac:dyDescent="0.25">
      <c r="A105" s="9" t="s">
        <v>4</v>
      </c>
      <c r="B105" s="13">
        <v>1.0500000000000001E-2</v>
      </c>
      <c r="C105" s="9" t="s">
        <v>6</v>
      </c>
      <c r="D105" s="9">
        <v>6</v>
      </c>
    </row>
    <row r="106" spans="1:4" x14ac:dyDescent="0.25">
      <c r="A106" s="9" t="s">
        <v>4</v>
      </c>
      <c r="B106" s="13">
        <v>1.0350176328845441E-2</v>
      </c>
      <c r="C106" s="9" t="s">
        <v>6</v>
      </c>
      <c r="D106" s="9">
        <v>5</v>
      </c>
    </row>
    <row r="107" spans="1:4" x14ac:dyDescent="0.25">
      <c r="A107" s="9" t="s">
        <v>4</v>
      </c>
      <c r="B107" s="13">
        <v>1.0287399364441768E-2</v>
      </c>
      <c r="C107" s="9" t="s">
        <v>5</v>
      </c>
      <c r="D107" s="9">
        <v>26</v>
      </c>
    </row>
    <row r="108" spans="1:4" x14ac:dyDescent="0.25">
      <c r="A108" s="9" t="s">
        <v>4</v>
      </c>
      <c r="B108" s="13">
        <v>1.0066332462148766E-2</v>
      </c>
      <c r="C108" s="9" t="s">
        <v>13</v>
      </c>
      <c r="D108" s="9">
        <v>0</v>
      </c>
    </row>
    <row r="109" spans="1:4" x14ac:dyDescent="0.25">
      <c r="A109" s="9" t="s">
        <v>3</v>
      </c>
      <c r="B109" s="13">
        <v>9.9101326472370976E-3</v>
      </c>
      <c r="C109" s="9" t="s">
        <v>6</v>
      </c>
      <c r="D109" s="9">
        <v>6</v>
      </c>
    </row>
    <row r="110" spans="1:4" x14ac:dyDescent="0.25">
      <c r="A110" s="9" t="s">
        <v>4</v>
      </c>
      <c r="B110" s="13">
        <v>9.9000000000000008E-3</v>
      </c>
      <c r="C110" s="9" t="s">
        <v>13</v>
      </c>
      <c r="D110" s="9">
        <v>0</v>
      </c>
    </row>
    <row r="111" spans="1:4" x14ac:dyDescent="0.25">
      <c r="A111" s="9" t="s">
        <v>4</v>
      </c>
      <c r="B111" s="13">
        <v>9.8513273404021769E-3</v>
      </c>
      <c r="C111" s="9" t="s">
        <v>6</v>
      </c>
      <c r="D111" s="9">
        <v>183</v>
      </c>
    </row>
    <row r="112" spans="1:4" x14ac:dyDescent="0.25">
      <c r="A112" s="9" t="s">
        <v>3</v>
      </c>
      <c r="B112" s="13">
        <v>9.7939040234399938E-3</v>
      </c>
      <c r="C112" s="9" t="s">
        <v>6</v>
      </c>
      <c r="D112" s="9">
        <v>6</v>
      </c>
    </row>
    <row r="113" spans="1:4" x14ac:dyDescent="0.25">
      <c r="A113" s="9" t="s">
        <v>3</v>
      </c>
      <c r="B113" s="13">
        <v>9.6509649767751345E-3</v>
      </c>
      <c r="C113" s="9" t="s">
        <v>6</v>
      </c>
      <c r="D113" s="9">
        <v>5</v>
      </c>
    </row>
    <row r="114" spans="1:4" x14ac:dyDescent="0.25">
      <c r="A114" s="9" t="s">
        <v>3</v>
      </c>
      <c r="B114" s="13">
        <v>9.5250449694774496E-3</v>
      </c>
      <c r="C114" s="9" t="s">
        <v>6</v>
      </c>
      <c r="D114" s="9">
        <v>3</v>
      </c>
    </row>
    <row r="115" spans="1:4" x14ac:dyDescent="0.25">
      <c r="A115" s="9" t="s">
        <v>4</v>
      </c>
      <c r="B115" s="13">
        <v>9.4114177673332491E-3</v>
      </c>
      <c r="C115" s="9" t="s">
        <v>6</v>
      </c>
      <c r="D115" s="9">
        <v>3</v>
      </c>
    </row>
    <row r="116" spans="1:4" x14ac:dyDescent="0.25">
      <c r="A116" s="9" t="s">
        <v>3</v>
      </c>
      <c r="B116" s="13">
        <v>8.9441271212979748E-3</v>
      </c>
      <c r="C116" s="9" t="s">
        <v>6</v>
      </c>
      <c r="D116" s="9">
        <v>8</v>
      </c>
    </row>
    <row r="117" spans="1:4" x14ac:dyDescent="0.25">
      <c r="A117" s="9" t="s">
        <v>3</v>
      </c>
      <c r="B117" s="13">
        <v>8.9324359368647115E-3</v>
      </c>
      <c r="C117" s="9" t="s">
        <v>6</v>
      </c>
      <c r="D117" s="9">
        <v>5</v>
      </c>
    </row>
    <row r="118" spans="1:4" x14ac:dyDescent="0.25">
      <c r="A118" s="9" t="s">
        <v>4</v>
      </c>
      <c r="B118" s="13">
        <v>8.8849383101718971E-3</v>
      </c>
      <c r="C118" s="9" t="s">
        <v>5</v>
      </c>
      <c r="D118" s="9">
        <v>12</v>
      </c>
    </row>
    <row r="119" spans="1:4" x14ac:dyDescent="0.25">
      <c r="A119" s="9" t="s">
        <v>4</v>
      </c>
      <c r="B119" s="13">
        <v>8.7994922006985783E-3</v>
      </c>
      <c r="C119" s="9" t="s">
        <v>6</v>
      </c>
      <c r="D119" s="9">
        <v>1</v>
      </c>
    </row>
    <row r="120" spans="1:4" x14ac:dyDescent="0.25">
      <c r="A120" s="9" t="s">
        <v>4</v>
      </c>
      <c r="B120" s="13">
        <v>8.3999999999999995E-3</v>
      </c>
      <c r="C120" s="9" t="s">
        <v>6</v>
      </c>
      <c r="D120" s="9">
        <v>3</v>
      </c>
    </row>
    <row r="121" spans="1:4" x14ac:dyDescent="0.25">
      <c r="A121" s="9" t="s">
        <v>3</v>
      </c>
      <c r="B121" s="13">
        <v>8.3999999999999995E-3</v>
      </c>
      <c r="C121" s="9" t="s">
        <v>6</v>
      </c>
      <c r="D121" s="9">
        <v>6</v>
      </c>
    </row>
    <row r="122" spans="1:4" x14ac:dyDescent="0.25">
      <c r="A122" s="9" t="s">
        <v>4</v>
      </c>
      <c r="B122" s="13">
        <v>8.307704549635038E-3</v>
      </c>
      <c r="C122" s="9" t="s">
        <v>6</v>
      </c>
      <c r="D122" s="9">
        <v>2</v>
      </c>
    </row>
    <row r="123" spans="1:4" x14ac:dyDescent="0.25">
      <c r="A123" s="9" t="s">
        <v>4</v>
      </c>
      <c r="B123" s="13">
        <v>8.2818511716949827E-3</v>
      </c>
      <c r="C123" s="9" t="s">
        <v>6</v>
      </c>
      <c r="D123" s="9">
        <v>13</v>
      </c>
    </row>
    <row r="124" spans="1:4" x14ac:dyDescent="0.25">
      <c r="A124" s="9" t="s">
        <v>4</v>
      </c>
      <c r="B124" s="13">
        <v>8.0000000000000002E-3</v>
      </c>
      <c r="C124" s="9" t="s">
        <v>6</v>
      </c>
      <c r="D124" s="9">
        <v>7</v>
      </c>
    </row>
    <row r="125" spans="1:4" x14ac:dyDescent="0.25">
      <c r="A125" s="9" t="s">
        <v>4</v>
      </c>
      <c r="B125" s="13">
        <v>7.9000000000000008E-3</v>
      </c>
      <c r="C125" s="9" t="s">
        <v>6</v>
      </c>
      <c r="D125" s="9">
        <v>8</v>
      </c>
    </row>
    <row r="126" spans="1:4" x14ac:dyDescent="0.25">
      <c r="A126" s="9" t="s">
        <v>4</v>
      </c>
      <c r="B126" s="13">
        <v>7.8749708305672454E-3</v>
      </c>
      <c r="C126" s="9" t="s">
        <v>13</v>
      </c>
      <c r="D126" s="9">
        <v>0</v>
      </c>
    </row>
    <row r="127" spans="1:4" x14ac:dyDescent="0.25">
      <c r="A127" s="9" t="s">
        <v>3</v>
      </c>
      <c r="B127" s="13">
        <v>7.7891984615688567E-3</v>
      </c>
      <c r="C127" s="9" t="s">
        <v>6</v>
      </c>
      <c r="D127" s="9">
        <v>3</v>
      </c>
    </row>
    <row r="128" spans="1:4" x14ac:dyDescent="0.25">
      <c r="A128" s="9" t="s">
        <v>4</v>
      </c>
      <c r="B128" s="13">
        <v>7.7000000000000002E-3</v>
      </c>
      <c r="C128" s="9" t="s">
        <v>5</v>
      </c>
      <c r="D128" s="9">
        <v>3</v>
      </c>
    </row>
    <row r="129" spans="1:4" x14ac:dyDescent="0.25">
      <c r="A129" s="9" t="s">
        <v>4</v>
      </c>
      <c r="B129" s="13">
        <v>7.3000000000000001E-3</v>
      </c>
      <c r="C129" s="9" t="s">
        <v>6</v>
      </c>
      <c r="D129" s="9">
        <v>6</v>
      </c>
    </row>
    <row r="130" spans="1:4" x14ac:dyDescent="0.25">
      <c r="A130" s="9" t="s">
        <v>4</v>
      </c>
      <c r="B130" s="13">
        <v>7.2556506961292374E-3</v>
      </c>
      <c r="C130" s="9" t="s">
        <v>13</v>
      </c>
      <c r="D130" s="9">
        <v>0</v>
      </c>
    </row>
    <row r="131" spans="1:4" x14ac:dyDescent="0.25">
      <c r="A131" s="9" t="s">
        <v>4</v>
      </c>
      <c r="B131" s="13">
        <v>7.1674574943578493E-3</v>
      </c>
      <c r="C131" s="9" t="s">
        <v>6</v>
      </c>
      <c r="D131" s="9">
        <v>271</v>
      </c>
    </row>
    <row r="132" spans="1:4" x14ac:dyDescent="0.25">
      <c r="A132" s="9" t="s">
        <v>4</v>
      </c>
      <c r="B132" s="13">
        <v>7.0000000000000001E-3</v>
      </c>
      <c r="C132" s="9" t="s">
        <v>6</v>
      </c>
      <c r="D132" s="9">
        <v>5</v>
      </c>
    </row>
    <row r="133" spans="1:4" x14ac:dyDescent="0.25">
      <c r="A133" s="9" t="s">
        <v>4</v>
      </c>
      <c r="B133" s="13">
        <v>6.9897527174562586E-3</v>
      </c>
      <c r="C133" s="9" t="s">
        <v>6</v>
      </c>
      <c r="D133" s="9">
        <v>15</v>
      </c>
    </row>
    <row r="134" spans="1:4" x14ac:dyDescent="0.25">
      <c r="A134" s="9" t="s">
        <v>3</v>
      </c>
      <c r="B134" s="13">
        <v>6.6411622307311503E-3</v>
      </c>
      <c r="C134" s="9" t="s">
        <v>6</v>
      </c>
      <c r="D134" s="9">
        <v>5</v>
      </c>
    </row>
    <row r="135" spans="1:4" x14ac:dyDescent="0.25">
      <c r="A135" s="9" t="s">
        <v>3</v>
      </c>
      <c r="B135" s="13">
        <v>6.1367621068427842E-3</v>
      </c>
      <c r="C135" s="9" t="s">
        <v>6</v>
      </c>
      <c r="D135" s="9">
        <v>5</v>
      </c>
    </row>
    <row r="136" spans="1:4" x14ac:dyDescent="0.25">
      <c r="A136" s="9" t="s">
        <v>4</v>
      </c>
      <c r="B136" s="13">
        <v>6.0928511905876869E-3</v>
      </c>
      <c r="C136" s="9" t="s">
        <v>6</v>
      </c>
      <c r="D136" s="9">
        <v>2</v>
      </c>
    </row>
    <row r="137" spans="1:4" x14ac:dyDescent="0.25">
      <c r="A137" s="9" t="s">
        <v>4</v>
      </c>
      <c r="B137" s="13">
        <v>6.0000000000000001E-3</v>
      </c>
      <c r="C137" s="9" t="s">
        <v>14</v>
      </c>
      <c r="D137" s="9">
        <v>6</v>
      </c>
    </row>
    <row r="138" spans="1:4" x14ac:dyDescent="0.25">
      <c r="A138" s="9" t="s">
        <v>4</v>
      </c>
      <c r="B138" s="13">
        <v>5.8999999999999999E-3</v>
      </c>
      <c r="C138" s="9" t="s">
        <v>6</v>
      </c>
      <c r="D138" s="9">
        <v>194</v>
      </c>
    </row>
    <row r="139" spans="1:4" x14ac:dyDescent="0.25">
      <c r="A139" s="9" t="s">
        <v>4</v>
      </c>
      <c r="B139" s="13">
        <v>5.4999999999999997E-3</v>
      </c>
      <c r="C139" s="9" t="s">
        <v>6</v>
      </c>
      <c r="D139" s="9">
        <v>4</v>
      </c>
    </row>
    <row r="140" spans="1:4" x14ac:dyDescent="0.25">
      <c r="A140" s="9" t="s">
        <v>4</v>
      </c>
      <c r="B140" s="13">
        <v>5.4999999999999997E-3</v>
      </c>
      <c r="C140" s="9" t="s">
        <v>13</v>
      </c>
      <c r="D140" s="9">
        <v>0</v>
      </c>
    </row>
    <row r="141" spans="1:4" x14ac:dyDescent="0.25">
      <c r="A141" s="9" t="s">
        <v>4</v>
      </c>
      <c r="B141" s="13">
        <v>5.2744024761149427E-3</v>
      </c>
      <c r="C141" s="9" t="s">
        <v>5</v>
      </c>
      <c r="D141" s="9">
        <v>5</v>
      </c>
    </row>
    <row r="142" spans="1:4" x14ac:dyDescent="0.25">
      <c r="A142" s="9" t="s">
        <v>3</v>
      </c>
      <c r="B142" s="13">
        <v>5.1000000000000004E-3</v>
      </c>
      <c r="C142" s="9" t="s">
        <v>13</v>
      </c>
      <c r="D142" s="9">
        <v>0</v>
      </c>
    </row>
    <row r="143" spans="1:4" x14ac:dyDescent="0.25">
      <c r="A143" s="9" t="s">
        <v>4</v>
      </c>
      <c r="B143" s="13">
        <v>5.0000000000000001E-3</v>
      </c>
      <c r="C143" s="9" t="s">
        <v>13</v>
      </c>
      <c r="D143" s="9">
        <v>0</v>
      </c>
    </row>
    <row r="144" spans="1:4" x14ac:dyDescent="0.25">
      <c r="A144" s="9" t="s">
        <v>4</v>
      </c>
      <c r="B144" s="13">
        <v>4.7999999999999996E-3</v>
      </c>
      <c r="C144" s="9" t="s">
        <v>13</v>
      </c>
      <c r="D144" s="9">
        <v>0</v>
      </c>
    </row>
    <row r="145" spans="1:4" x14ac:dyDescent="0.25">
      <c r="A145" s="9" t="s">
        <v>4</v>
      </c>
      <c r="B145" s="13">
        <v>4.7000000000000002E-3</v>
      </c>
      <c r="C145" s="9" t="s">
        <v>6</v>
      </c>
      <c r="D145" s="9">
        <v>277</v>
      </c>
    </row>
    <row r="146" spans="1:4" x14ac:dyDescent="0.25">
      <c r="A146" s="9" t="s">
        <v>4</v>
      </c>
      <c r="B146" s="13">
        <v>4.1437513682115413E-3</v>
      </c>
      <c r="C146" s="9" t="s">
        <v>6</v>
      </c>
      <c r="D146" s="9">
        <v>2</v>
      </c>
    </row>
    <row r="147" spans="1:4" x14ac:dyDescent="0.25">
      <c r="A147" s="9" t="s">
        <v>4</v>
      </c>
      <c r="B147" s="13">
        <v>4.0000000000000001E-3</v>
      </c>
      <c r="C147" s="9" t="s">
        <v>6</v>
      </c>
      <c r="D147" s="9">
        <v>5</v>
      </c>
    </row>
    <row r="148" spans="1:4" x14ac:dyDescent="0.25">
      <c r="A148" s="9" t="s">
        <v>4</v>
      </c>
      <c r="B148" s="13">
        <v>3.7000000000000002E-3</v>
      </c>
      <c r="C148" s="9" t="s">
        <v>13</v>
      </c>
      <c r="D148" s="9">
        <v>0</v>
      </c>
    </row>
    <row r="149" spans="1:4" x14ac:dyDescent="0.25">
      <c r="A149" s="9" t="s">
        <v>4</v>
      </c>
      <c r="B149" s="13">
        <v>3.5999999999999999E-3</v>
      </c>
      <c r="C149" s="9" t="s">
        <v>6</v>
      </c>
      <c r="D149" s="9">
        <v>208</v>
      </c>
    </row>
    <row r="150" spans="1:4" x14ac:dyDescent="0.25">
      <c r="A150" s="9" t="s">
        <v>4</v>
      </c>
      <c r="B150" s="13">
        <v>3.3999999999999998E-3</v>
      </c>
      <c r="C150" s="9" t="s">
        <v>6</v>
      </c>
      <c r="D150" s="9">
        <v>3</v>
      </c>
    </row>
    <row r="151" spans="1:4" x14ac:dyDescent="0.25">
      <c r="A151" s="9" t="s">
        <v>4</v>
      </c>
      <c r="B151" s="13">
        <v>3.3716779492192748E-3</v>
      </c>
      <c r="C151" s="9" t="s">
        <v>6</v>
      </c>
      <c r="D151" s="9">
        <v>6</v>
      </c>
    </row>
    <row r="152" spans="1:4" x14ac:dyDescent="0.25">
      <c r="A152" s="9" t="s">
        <v>4</v>
      </c>
      <c r="B152" s="13">
        <v>3.0000000000000001E-3</v>
      </c>
      <c r="C152" s="9" t="s">
        <v>13</v>
      </c>
      <c r="D152" s="9">
        <v>0</v>
      </c>
    </row>
    <row r="153" spans="1:4" x14ac:dyDescent="0.25">
      <c r="A153" s="9" t="s">
        <v>4</v>
      </c>
      <c r="B153" s="13">
        <v>2.8E-3</v>
      </c>
      <c r="C153" s="9" t="s">
        <v>13</v>
      </c>
      <c r="D153" s="9">
        <v>0</v>
      </c>
    </row>
    <row r="154" spans="1:4" x14ac:dyDescent="0.25">
      <c r="A154" s="9" t="s">
        <v>3</v>
      </c>
      <c r="B154" s="13">
        <v>1.6000000000000001E-3</v>
      </c>
      <c r="C154" s="9" t="s">
        <v>6</v>
      </c>
      <c r="D154" s="9">
        <v>8</v>
      </c>
    </row>
    <row r="155" spans="1:4" x14ac:dyDescent="0.25">
      <c r="A155" s="9" t="s">
        <v>4</v>
      </c>
      <c r="B155" s="13">
        <v>1.5E-3</v>
      </c>
      <c r="C155" s="9" t="s">
        <v>6</v>
      </c>
      <c r="D155" s="9">
        <v>5</v>
      </c>
    </row>
    <row r="156" spans="1:4" x14ac:dyDescent="0.25">
      <c r="A156" s="9" t="s">
        <v>3</v>
      </c>
      <c r="B156" s="13">
        <v>1.1000000000000001E-3</v>
      </c>
      <c r="C156" s="9" t="s">
        <v>6</v>
      </c>
      <c r="D156" s="9">
        <v>1</v>
      </c>
    </row>
    <row r="157" spans="1:4" x14ac:dyDescent="0.25">
      <c r="A157" s="9" t="s">
        <v>4</v>
      </c>
      <c r="B157" s="13">
        <v>8.9999999999999998E-4</v>
      </c>
      <c r="C157" s="9" t="s">
        <v>6</v>
      </c>
      <c r="D157" s="9">
        <v>4</v>
      </c>
    </row>
    <row r="158" spans="1:4" x14ac:dyDescent="0.25">
      <c r="B158" s="13"/>
    </row>
  </sheetData>
  <autoFilter ref="C1:C158" xr:uid="{0315DAE8-1614-406F-B973-B8CB7DC99454}"/>
  <sortState xmlns:xlrd2="http://schemas.microsoft.com/office/spreadsheetml/2017/richdata2" ref="A3:D157">
    <sortCondition descending="1" ref="B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155 samples</vt:lpstr>
      <vt:lpstr>Positive and negative ratios</vt:lpstr>
      <vt:lpstr>Positivity by ratio cutoff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Shu, Qingbo</dc:creator>
  <cp:lastModifiedBy>Shu, Qingbo</cp:lastModifiedBy>
  <dcterms:created xsi:type="dcterms:W3CDTF">2015-06-05T18:17:20Z</dcterms:created>
  <dcterms:modified xsi:type="dcterms:W3CDTF">2022-02-25T16:25:24Z</dcterms:modified>
</cp:coreProperties>
</file>